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8120" windowHeight="11760" activeTab="0"/>
  </bookViews>
  <sheets>
    <sheet name="Feuil1" sheetId="1" r:id="rId1"/>
    <sheet name="Feuil2" sheetId="2" r:id="rId2"/>
    <sheet name="Feuil3" sheetId="3" r:id="rId3"/>
  </sheets>
  <definedNames>
    <definedName name="assiette">'Feuil1'!#REF!</definedName>
    <definedName name="BrutMensuel">'Feuil1'!$E$10</definedName>
    <definedName name="CPA">'Feuil1'!#REF!</definedName>
    <definedName name="de_30_ans">'Feuil1'!$G$7:$G$8</definedName>
    <definedName name="divers">'Feuil1'!#REF!</definedName>
    <definedName name="indice">'Feuil1'!#REF!</definedName>
    <definedName name="IndRésidence">'Feuil1'!#REF!</definedName>
    <definedName name="pension">'Feuil1'!#REF!</definedName>
    <definedName name="Quotité">'Feuil1'!#REF!</definedName>
    <definedName name="taux_assietteCSG">'Feuil1'!#REF!</definedName>
    <definedName name="taux_assietteRDS">'Feuil1'!#REF!</definedName>
  </definedNames>
  <calcPr fullCalcOnLoad="1"/>
</workbook>
</file>

<file path=xl/sharedStrings.xml><?xml version="1.0" encoding="utf-8"?>
<sst xmlns="http://schemas.openxmlformats.org/spreadsheetml/2006/main" count="28" uniqueCount="21">
  <si>
    <t>Indice détenu (indiquez votre indice) :</t>
  </si>
  <si>
    <t>Zone 1 : 3%</t>
  </si>
  <si>
    <t>Brut annuel</t>
  </si>
  <si>
    <t>Brut mensuel</t>
  </si>
  <si>
    <t>Assiette</t>
  </si>
  <si>
    <t>CSG :</t>
  </si>
  <si>
    <t>Solidarité - Chômage :</t>
  </si>
  <si>
    <t>MGEN :</t>
  </si>
  <si>
    <t>Perte de salaire :</t>
  </si>
  <si>
    <t>Votre âge : vous avez</t>
  </si>
  <si>
    <t>- de 30 ans</t>
  </si>
  <si>
    <t>+ de 30 ans</t>
  </si>
  <si>
    <t>Valeur du point d'indice depuis 01/07/2011 :</t>
  </si>
  <si>
    <t>Net mensuel approché 2014</t>
  </si>
  <si>
    <t>Au 31 décembre 2014</t>
  </si>
  <si>
    <t>Au 1er janvier 2015</t>
  </si>
  <si>
    <t>Net mensuel approché 2015</t>
  </si>
  <si>
    <t>Pension civile :</t>
  </si>
  <si>
    <t>CRDS :</t>
  </si>
  <si>
    <t>Remplissez les 2 cases JAUNES</t>
  </si>
  <si>
    <t>CALCULEZ VOTRE RÉMUNÉRATION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</si>
</sst>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.00&quot; €&quot;_-;\-* #,##0.00&quot; €&quot;_-;_-* \-??&quot; €&quot;_-;_-@_-"/>
    <numFmt numFmtId="173" formatCode="_-* #,##0.0000&quot; €&quot;_-;\-* #,##0.0000&quot; €&quot;_-;_-* \-??&quot; €&quot;_-;_-@_-"/>
    <numFmt numFmtId="174" formatCode="0.0%"/>
    <numFmt numFmtId="175" formatCode="0.000%"/>
  </numFmts>
  <fonts count="51">
    <font>
      <sz val="10"/>
      <color indexed="8"/>
      <name val="Arial"/>
      <family val="2"/>
    </font>
    <font>
      <sz val="10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color indexed="9"/>
      <name val="Arial Narrow"/>
      <family val="2"/>
    </font>
    <font>
      <b/>
      <sz val="11"/>
      <name val="Verdana"/>
      <family val="2"/>
    </font>
    <font>
      <sz val="11"/>
      <color indexed="9"/>
      <name val="Arial Narrow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4"/>
      <name val="Verdana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FF0000"/>
      <name val="Arial"/>
      <family val="2"/>
    </font>
    <font>
      <sz val="10"/>
      <color theme="0"/>
      <name val="Arial"/>
      <family val="2"/>
    </font>
    <font>
      <b/>
      <sz val="10"/>
      <color theme="7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72" fontId="0" fillId="0" borderId="0" applyFill="0" applyBorder="0" applyAlignment="0" applyProtection="0"/>
    <xf numFmtId="0" fontId="37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73" fontId="4" fillId="0" borderId="0" xfId="44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73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172" fontId="6" fillId="0" borderId="0" xfId="44" applyFont="1" applyFill="1" applyBorder="1" applyAlignment="1" applyProtection="1">
      <alignment horizontal="right"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10" xfId="0" applyFont="1" applyBorder="1" applyAlignment="1" applyProtection="1">
      <alignment horizontal="center"/>
      <protection hidden="1"/>
    </xf>
    <xf numFmtId="10" fontId="2" fillId="0" borderId="10" xfId="51" applyNumberFormat="1" applyFont="1" applyFill="1" applyBorder="1" applyAlignment="1" applyProtection="1">
      <alignment/>
      <protection hidden="1"/>
    </xf>
    <xf numFmtId="10" fontId="9" fillId="0" borderId="10" xfId="51" applyNumberFormat="1" applyFont="1" applyFill="1" applyBorder="1" applyAlignment="1" applyProtection="1">
      <alignment/>
      <protection hidden="1"/>
    </xf>
    <xf numFmtId="172" fontId="2" fillId="0" borderId="10" xfId="44" applyFont="1" applyFill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right"/>
      <protection hidden="1"/>
    </xf>
    <xf numFmtId="9" fontId="2" fillId="0" borderId="10" xfId="51" applyFont="1" applyFill="1" applyBorder="1" applyAlignment="1" applyProtection="1">
      <alignment/>
      <protection hidden="1"/>
    </xf>
    <xf numFmtId="172" fontId="2" fillId="33" borderId="10" xfId="44" applyFont="1" applyFill="1" applyBorder="1" applyAlignment="1" applyProtection="1">
      <alignment horizontal="right"/>
      <protection hidden="1"/>
    </xf>
    <xf numFmtId="0" fontId="2" fillId="0" borderId="11" xfId="0" applyFont="1" applyBorder="1" applyAlignment="1" applyProtection="1">
      <alignment horizontal="right"/>
      <protection hidden="1"/>
    </xf>
    <xf numFmtId="10" fontId="2" fillId="0" borderId="11" xfId="51" applyNumberFormat="1" applyFont="1" applyFill="1" applyBorder="1" applyAlignment="1" applyProtection="1">
      <alignment/>
      <protection hidden="1"/>
    </xf>
    <xf numFmtId="9" fontId="2" fillId="0" borderId="11" xfId="51" applyFont="1" applyFill="1" applyBorder="1" applyAlignment="1" applyProtection="1">
      <alignment/>
      <protection hidden="1"/>
    </xf>
    <xf numFmtId="172" fontId="2" fillId="33" borderId="11" xfId="44" applyFont="1" applyFill="1" applyBorder="1" applyAlignment="1" applyProtection="1">
      <alignment horizontal="right"/>
      <protection hidden="1"/>
    </xf>
    <xf numFmtId="172" fontId="2" fillId="33" borderId="11" xfId="44" applyNumberFormat="1" applyFont="1" applyFill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9" fontId="2" fillId="0" borderId="12" xfId="51" applyFont="1" applyFill="1" applyBorder="1" applyAlignment="1" applyProtection="1">
      <alignment/>
      <protection hidden="1"/>
    </xf>
    <xf numFmtId="172" fontId="2" fillId="33" borderId="12" xfId="44" applyFont="1" applyFill="1" applyBorder="1" applyAlignment="1" applyProtection="1">
      <alignment horizontal="right"/>
      <protection hidden="1"/>
    </xf>
    <xf numFmtId="0" fontId="6" fillId="0" borderId="13" xfId="0" applyFont="1" applyBorder="1" applyAlignment="1" applyProtection="1">
      <alignment/>
      <protection hidden="1"/>
    </xf>
    <xf numFmtId="0" fontId="6" fillId="0" borderId="14" xfId="0" applyFont="1" applyBorder="1" applyAlignment="1" applyProtection="1">
      <alignment/>
      <protection hidden="1"/>
    </xf>
    <xf numFmtId="0" fontId="6" fillId="0" borderId="14" xfId="0" applyFont="1" applyBorder="1" applyAlignment="1" applyProtection="1">
      <alignment horizontal="right"/>
      <protection hidden="1"/>
    </xf>
    <xf numFmtId="172" fontId="6" fillId="33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0" fontId="9" fillId="0" borderId="11" xfId="51" applyNumberFormat="1" applyFont="1" applyFill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right"/>
      <protection hidden="1"/>
    </xf>
    <xf numFmtId="172" fontId="48" fillId="33" borderId="15" xfId="0" applyNumberFormat="1" applyFont="1" applyFill="1" applyBorder="1" applyAlignment="1" applyProtection="1">
      <alignment horizontal="center"/>
      <protection hidden="1"/>
    </xf>
    <xf numFmtId="49" fontId="49" fillId="0" borderId="0" xfId="0" applyNumberFormat="1" applyFont="1" applyAlignment="1">
      <alignment/>
    </xf>
    <xf numFmtId="175" fontId="2" fillId="0" borderId="12" xfId="51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50" fillId="0" borderId="10" xfId="0" applyFont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 horizontal="center"/>
      <protection hidden="1" locked="0"/>
    </xf>
    <xf numFmtId="10" fontId="2" fillId="11" borderId="10" xfId="51" applyNumberFormat="1" applyFont="1" applyFill="1" applyBorder="1" applyAlignment="1" applyProtection="1">
      <alignment/>
      <protection hidden="1"/>
    </xf>
    <xf numFmtId="10" fontId="2" fillId="15" borderId="10" xfId="51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6" fillId="0" borderId="15" xfId="0" applyFont="1" applyBorder="1" applyAlignment="1" applyProtection="1">
      <alignment horizontal="right"/>
      <protection hidden="1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14" fontId="2" fillId="0" borderId="0" xfId="0" applyNumberFormat="1" applyFont="1" applyFill="1" applyBorder="1" applyAlignment="1" applyProtection="1">
      <alignment horizontal="right"/>
      <protection hidden="1"/>
    </xf>
    <xf numFmtId="0" fontId="6" fillId="0" borderId="20" xfId="0" applyFont="1" applyBorder="1" applyAlignment="1" applyProtection="1">
      <alignment horizontal="right"/>
      <protection hidden="1"/>
    </xf>
    <xf numFmtId="172" fontId="6" fillId="33" borderId="20" xfId="44" applyFont="1" applyFill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right"/>
      <protection hidden="1"/>
    </xf>
    <xf numFmtId="172" fontId="6" fillId="33" borderId="21" xfId="44" applyFont="1" applyFill="1" applyBorder="1" applyAlignment="1" applyProtection="1">
      <alignment horizontal="center"/>
      <protection hidden="1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se-unsa.org/" TargetMode="External" /><Relationship Id="rId3" Type="http://schemas.openxmlformats.org/officeDocument/2006/relationships/hyperlink" Target="http://www.se-unsa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66675</xdr:rowOff>
    </xdr:from>
    <xdr:to>
      <xdr:col>1</xdr:col>
      <xdr:colOff>504825</xdr:colOff>
      <xdr:row>7</xdr:row>
      <xdr:rowOff>28575</xdr:rowOff>
    </xdr:to>
    <xdr:pic>
      <xdr:nvPicPr>
        <xdr:cNvPr id="1" name="Imag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85775"/>
          <a:ext cx="1123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25" zoomScaleNormal="125" workbookViewId="0" topLeftCell="A1">
      <selection activeCell="D7" activeCellId="1" sqref="D6 D7:E7"/>
    </sheetView>
  </sheetViews>
  <sheetFormatPr defaultColWidth="11.421875" defaultRowHeight="12.75"/>
  <cols>
    <col min="2" max="2" width="36.421875" style="0" customWidth="1"/>
    <col min="3" max="3" width="9.7109375" style="0" customWidth="1"/>
    <col min="4" max="4" width="7.421875" style="0" customWidth="1"/>
    <col min="5" max="5" width="16.421875" style="0" customWidth="1"/>
    <col min="7" max="7" width="11.421875" style="46" customWidth="1"/>
  </cols>
  <sheetData>
    <row r="1" spans="2:5" ht="20.25" thickBot="1">
      <c r="B1" s="48" t="s">
        <v>20</v>
      </c>
      <c r="C1" s="49"/>
      <c r="D1" s="49"/>
      <c r="E1" s="50"/>
    </row>
    <row r="2" spans="3:5" ht="12.75">
      <c r="C2" s="58" t="s">
        <v>19</v>
      </c>
      <c r="D2" s="59"/>
      <c r="E2" s="60"/>
    </row>
    <row r="3" spans="2:5" ht="12.75">
      <c r="B3" s="1"/>
      <c r="C3" s="1"/>
      <c r="D3" s="1"/>
      <c r="E3" s="1"/>
    </row>
    <row r="4" spans="2:5" ht="12.75">
      <c r="B4" s="51" t="s">
        <v>12</v>
      </c>
      <c r="C4" s="51"/>
      <c r="D4" s="51"/>
      <c r="E4" s="2">
        <v>55.5635</v>
      </c>
    </row>
    <row r="5" spans="2:5" ht="13.5" thickBot="1">
      <c r="B5" s="3"/>
      <c r="C5" s="3"/>
      <c r="D5" s="3"/>
      <c r="E5" s="4"/>
    </row>
    <row r="6" spans="2:5" ht="13.5" thickBot="1">
      <c r="B6" s="5"/>
      <c r="C6" s="6" t="s">
        <v>0</v>
      </c>
      <c r="D6" s="41"/>
      <c r="E6" s="7" t="s">
        <v>1</v>
      </c>
    </row>
    <row r="7" spans="1:7" ht="13.5" thickBot="1">
      <c r="A7" s="37"/>
      <c r="B7" s="38"/>
      <c r="C7" s="39" t="s">
        <v>9</v>
      </c>
      <c r="D7" s="56" t="s">
        <v>11</v>
      </c>
      <c r="E7" s="57"/>
      <c r="G7" s="35" t="s">
        <v>10</v>
      </c>
    </row>
    <row r="8" spans="2:7" ht="12.75">
      <c r="B8" s="3"/>
      <c r="C8" s="3"/>
      <c r="D8" s="8"/>
      <c r="E8" s="44"/>
      <c r="G8" s="35" t="s">
        <v>11</v>
      </c>
    </row>
    <row r="9" spans="2:5" ht="16.5" customHeight="1">
      <c r="B9" s="52" t="s">
        <v>2</v>
      </c>
      <c r="C9" s="52"/>
      <c r="D9" s="53">
        <f>+D6*E4</f>
        <v>0</v>
      </c>
      <c r="E9" s="53"/>
    </row>
    <row r="10" spans="2:5" ht="16.5" customHeight="1">
      <c r="B10" s="54" t="s">
        <v>3</v>
      </c>
      <c r="C10" s="54"/>
      <c r="D10" s="55">
        <f>D9/12</f>
        <v>0</v>
      </c>
      <c r="E10" s="55"/>
    </row>
    <row r="11" spans="1:5" ht="16.5">
      <c r="A11" s="45"/>
      <c r="B11" s="9"/>
      <c r="C11" s="9"/>
      <c r="D11" s="10"/>
      <c r="E11" s="11"/>
    </row>
    <row r="12" spans="2:5" ht="12.75" customHeight="1">
      <c r="B12" s="40" t="s">
        <v>14</v>
      </c>
      <c r="C12" s="13"/>
      <c r="D12" s="14" t="s">
        <v>4</v>
      </c>
      <c r="E12" s="15"/>
    </row>
    <row r="13" spans="2:5" ht="12.75" customHeight="1">
      <c r="B13" s="16" t="s">
        <v>17</v>
      </c>
      <c r="C13" s="42">
        <v>0.0914</v>
      </c>
      <c r="D13" s="17">
        <v>1</v>
      </c>
      <c r="E13" s="18">
        <f>+$D$10*D13*C13</f>
        <v>0</v>
      </c>
    </row>
    <row r="14" spans="2:5" ht="12.75" customHeight="1">
      <c r="B14" s="19" t="s">
        <v>5</v>
      </c>
      <c r="C14" s="20">
        <v>0.075</v>
      </c>
      <c r="D14" s="32">
        <v>0.9825</v>
      </c>
      <c r="E14" s="22">
        <f>+$D$10*D14*C14</f>
        <v>0</v>
      </c>
    </row>
    <row r="15" spans="2:5" ht="12.75" customHeight="1">
      <c r="B15" s="19" t="s">
        <v>18</v>
      </c>
      <c r="C15" s="20">
        <v>0.005</v>
      </c>
      <c r="D15" s="32">
        <v>0.9825</v>
      </c>
      <c r="E15" s="23">
        <f>+$D$10*D15*C15</f>
        <v>0</v>
      </c>
    </row>
    <row r="16" spans="2:5" ht="12.75" customHeight="1">
      <c r="B16" s="19" t="s">
        <v>6</v>
      </c>
      <c r="C16" s="20">
        <v>0.01</v>
      </c>
      <c r="D16" s="21">
        <v>1</v>
      </c>
      <c r="E16" s="22">
        <f>+($D$10-E13)*D16*C16</f>
        <v>0</v>
      </c>
    </row>
    <row r="17" spans="2:5" ht="12.75" customHeight="1">
      <c r="B17" s="24" t="s">
        <v>7</v>
      </c>
      <c r="C17" s="36">
        <f>IF($D$7="",0,IF($D$7="- de 30 ans",2.376%,2.97%))</f>
        <v>0.0297</v>
      </c>
      <c r="D17" s="25">
        <v>1</v>
      </c>
      <c r="E17" s="26">
        <f>+$D$10*D17*C17</f>
        <v>0</v>
      </c>
    </row>
    <row r="18" spans="2:5" ht="12.75" customHeight="1">
      <c r="B18" s="3"/>
      <c r="C18" s="3"/>
      <c r="D18" s="3"/>
      <c r="E18" s="8"/>
    </row>
    <row r="19" spans="2:5" ht="12.75" customHeight="1">
      <c r="B19" s="27"/>
      <c r="C19" s="28"/>
      <c r="D19" s="29" t="s">
        <v>13</v>
      </c>
      <c r="E19" s="30">
        <f>+D10-SUM(E13:E17)</f>
        <v>0</v>
      </c>
    </row>
    <row r="20" spans="2:5" ht="12.75" customHeight="1">
      <c r="B20" s="31"/>
      <c r="C20" s="31"/>
      <c r="D20" s="31"/>
      <c r="E20" s="31"/>
    </row>
    <row r="21" spans="2:5" ht="12.75">
      <c r="B21" s="12" t="s">
        <v>15</v>
      </c>
      <c r="C21" s="13"/>
      <c r="D21" s="14" t="s">
        <v>4</v>
      </c>
      <c r="E21" s="15"/>
    </row>
    <row r="22" spans="2:5" ht="12.75">
      <c r="B22" s="16" t="s">
        <v>17</v>
      </c>
      <c r="C22" s="43">
        <v>0.0954</v>
      </c>
      <c r="D22" s="17">
        <v>1</v>
      </c>
      <c r="E22" s="18">
        <f>+$D$10*D22*C22</f>
        <v>0</v>
      </c>
    </row>
    <row r="23" spans="2:5" ht="12.75">
      <c r="B23" s="19" t="s">
        <v>5</v>
      </c>
      <c r="C23" s="20">
        <v>0.075</v>
      </c>
      <c r="D23" s="32">
        <v>0.9825</v>
      </c>
      <c r="E23" s="22">
        <f>+$D$10*D23*C23</f>
        <v>0</v>
      </c>
    </row>
    <row r="24" spans="2:5" ht="12.75">
      <c r="B24" s="19" t="s">
        <v>18</v>
      </c>
      <c r="C24" s="20">
        <v>0.005</v>
      </c>
      <c r="D24" s="32">
        <v>0.9825</v>
      </c>
      <c r="E24" s="23">
        <f>+$D$10*D24*C24</f>
        <v>0</v>
      </c>
    </row>
    <row r="25" spans="2:5" ht="12.75">
      <c r="B25" s="19" t="s">
        <v>6</v>
      </c>
      <c r="C25" s="20">
        <v>0.01</v>
      </c>
      <c r="D25" s="21">
        <v>1</v>
      </c>
      <c r="E25" s="22">
        <f>+($D$10-E22)*D25*C25</f>
        <v>0</v>
      </c>
    </row>
    <row r="26" spans="2:5" ht="12.75">
      <c r="B26" s="24" t="s">
        <v>7</v>
      </c>
      <c r="C26" s="36">
        <f>IF($D$7="",0,IF($D$7="- de 30 ans",2.376%,2.97%))</f>
        <v>0.0297</v>
      </c>
      <c r="D26" s="25">
        <v>1</v>
      </c>
      <c r="E26" s="26">
        <f>+$D$10*D26*C26</f>
        <v>0</v>
      </c>
    </row>
    <row r="27" spans="2:5" ht="12.75">
      <c r="B27" s="3"/>
      <c r="C27" s="3"/>
      <c r="D27" s="3"/>
      <c r="E27" s="8"/>
    </row>
    <row r="28" spans="2:5" ht="14.25">
      <c r="B28" s="47" t="s">
        <v>16</v>
      </c>
      <c r="C28" s="47"/>
      <c r="D28" s="47"/>
      <c r="E28" s="30">
        <f>+D10-SUM(E22:E26)</f>
        <v>0</v>
      </c>
    </row>
    <row r="29" spans="2:5" ht="12.75">
      <c r="B29" s="31"/>
      <c r="C29" s="31"/>
      <c r="D29" s="31"/>
      <c r="E29" s="31"/>
    </row>
    <row r="30" spans="2:5" ht="20.25">
      <c r="B30" s="27"/>
      <c r="C30" s="28"/>
      <c r="D30" s="33" t="s">
        <v>8</v>
      </c>
      <c r="E30" s="34">
        <f>-E19+E28</f>
        <v>0</v>
      </c>
    </row>
  </sheetData>
  <sheetProtection password="E8BE" sheet="1" selectLockedCells="1"/>
  <mergeCells count="9">
    <mergeCell ref="B28:D28"/>
    <mergeCell ref="B1:E1"/>
    <mergeCell ref="B4:D4"/>
    <mergeCell ref="B9:C9"/>
    <mergeCell ref="D9:E9"/>
    <mergeCell ref="B10:C10"/>
    <mergeCell ref="D10:E10"/>
    <mergeCell ref="D7:E7"/>
    <mergeCell ref="C2:E2"/>
  </mergeCells>
  <dataValidations count="2">
    <dataValidation type="list" allowBlank="1" showErrorMessage="1" sqref="D7:E7">
      <formula1>de_30_ans</formula1>
    </dataValidation>
    <dataValidation type="whole" allowBlank="1" showErrorMessage="1" sqref="D6">
      <formula1>200</formula1>
      <formula2>1500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B</dc:creator>
  <cp:keywords/>
  <dc:description/>
  <cp:lastModifiedBy>Windows User</cp:lastModifiedBy>
  <dcterms:created xsi:type="dcterms:W3CDTF">2012-01-19T14:21:29Z</dcterms:created>
  <dcterms:modified xsi:type="dcterms:W3CDTF">2015-01-13T14:14:26Z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