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Période_1">#N/A</definedName>
    <definedName name="Période_2">#N/A</definedName>
    <definedName name="_xlnm.Print_Area" localSheetId="0">'Période 1'!$A$1:$S$37</definedName>
    <definedName name="_xlnm.Print_Area" localSheetId="1">'Période 2'!$A$1:$S$41</definedName>
    <definedName name="_xlnm.Print_Area" localSheetId="2">'Période 3'!$A$1:$S$40</definedName>
    <definedName name="_xlnm.Print_Area" localSheetId="3">'Période 4'!$A$1:$S$40</definedName>
    <definedName name="_xlnm.Print_Area" localSheetId="4">'Période 5'!$A$1:$S$53</definedName>
  </definedNames>
  <calcPr fullCalcOnLoad="1"/>
</workbook>
</file>

<file path=xl/sharedStrings.xml><?xml version="1.0" encoding="utf-8"?>
<sst xmlns="http://schemas.openxmlformats.org/spreadsheetml/2006/main" count="273" uniqueCount="33">
  <si>
    <t>Nom :</t>
  </si>
  <si>
    <t>Prénom :</t>
  </si>
  <si>
    <t>École de rattachement :</t>
  </si>
  <si>
    <t xml:space="preserve">Circonscription : 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</si>
  <si>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</si>
  <si>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</si>
  <si>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</si>
  <si>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</si>
  <si>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</si>
  <si>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</si>
  <si>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</si>
  <si>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</si>
  <si>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</si>
  <si>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de la
période</t>
  </si>
  <si>
    <t>Cliquer sur les onglets ci-dessous pour voir les autres périodes</t>
  </si>
  <si>
    <t>Cumul 
sur l'année</t>
  </si>
  <si>
    <t xml:space="preserve">        Période 1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</si>
  <si>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etc.</t>
    </r>
  </si>
  <si>
    <t xml:space="preserve">        Période 2</t>
  </si>
  <si>
    <t xml:space="preserve">        Période 3</t>
  </si>
  <si>
    <t xml:space="preserve">        Période 4</t>
  </si>
  <si>
    <t xml:space="preserve">        Période 5</t>
  </si>
  <si>
    <t>Lundi</t>
  </si>
  <si>
    <t>Mardi</t>
  </si>
  <si>
    <t>Mercredi</t>
  </si>
  <si>
    <t>Jeudi</t>
  </si>
  <si>
    <t>Vendredi</t>
  </si>
  <si>
    <t>Qualité (ZIL, Brigade, Fract.,…):</t>
  </si>
  <si>
    <t xml:space="preserve">Qualité (ZIL, Brigade, Fract.,…): </t>
  </si>
  <si>
    <t xml:space="preserve"> année 2015/2016</t>
  </si>
  <si>
    <t>Gestion des jours fériés (Lundi 18 mars 2016): Indiquez le nombre d'heures que vous auriez faites dans l'école où vous étiez nommé à cette date.</t>
  </si>
  <si>
    <t>Gestion des jours fériés (Jeudi 5, Vendredi 6 et Lundi 16 mai 2016): Indiquez le nombre d'heures que vous auriez faites dans l'école où vous étiez nommé à cette date.</t>
  </si>
  <si>
    <t>Gestion des jours fériés (Mercredi 11 novembre 2015): Indiquez le nombre d'heures que vous auriez faites dans l'école où vous étiez nommé à cette date.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</si>
</sst>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&quot;+ &quot;hh:mm\ ;&quot;- &quot;hh:mm\ "/>
    <numFmt numFmtId="170" formatCode="\+0.00\ ;\-0.00\ "/>
    <numFmt numFmtId="171" formatCode="ddd\-dd\-mmm"/>
    <numFmt numFmtId="172" formatCode="0&quot; h&quot;"/>
    <numFmt numFmtId="173" formatCode="[$-F400]h:mm:ss\ AM/PM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mmm\-yyyy"/>
    <numFmt numFmtId="178" formatCode="0.00_ ;\-0.00\ "/>
    <numFmt numFmtId="179" formatCode="hh:mm:ss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Wingdings 2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66" fontId="0" fillId="0" borderId="13" xfId="0" applyNumberFormat="1" applyFill="1" applyBorder="1" applyAlignment="1">
      <alignment horizontal="right"/>
    </xf>
    <xf numFmtId="167" fontId="4" fillId="33" borderId="12" xfId="0" applyNumberFormat="1" applyFont="1" applyFill="1" applyBorder="1" applyAlignment="1">
      <alignment horizontal="right" vertical="center"/>
    </xf>
    <xf numFmtId="166" fontId="0" fillId="0" borderId="11" xfId="0" applyNumberFormat="1" applyBorder="1" applyAlignment="1">
      <alignment horizontal="center" vertical="center"/>
    </xf>
    <xf numFmtId="168" fontId="0" fillId="33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170" fontId="0" fillId="33" borderId="15" xfId="0" applyNumberFormat="1" applyFill="1" applyBorder="1" applyAlignment="1">
      <alignment vertical="center"/>
    </xf>
    <xf numFmtId="20" fontId="0" fillId="0" borderId="0" xfId="0" applyNumberFormat="1" applyAlignment="1">
      <alignment/>
    </xf>
    <xf numFmtId="168" fontId="0" fillId="33" borderId="16" xfId="0" applyNumberFormat="1" applyFill="1" applyBorder="1" applyAlignment="1">
      <alignment/>
    </xf>
    <xf numFmtId="170" fontId="0" fillId="33" borderId="12" xfId="0" applyNumberForma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0" fontId="4" fillId="33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66" fontId="0" fillId="0" borderId="17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2" fontId="4" fillId="33" borderId="15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167" fontId="4" fillId="36" borderId="1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0" xfId="45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5" fillId="37" borderId="12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164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166" fontId="0" fillId="33" borderId="24" xfId="0" applyNumberFormat="1" applyFill="1" applyBorder="1" applyAlignment="1" applyProtection="1">
      <alignment horizontal="center" vertical="center"/>
      <protection locked="0"/>
    </xf>
    <xf numFmtId="165" fontId="0" fillId="0" borderId="12" xfId="0" applyNumberForma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166" fontId="0" fillId="33" borderId="26" xfId="0" applyNumberFormat="1" applyFill="1" applyBorder="1" applyAlignment="1" applyProtection="1">
      <alignment horizontal="center" vertical="center"/>
      <protection locked="0"/>
    </xf>
    <xf numFmtId="166" fontId="0" fillId="33" borderId="2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50" fillId="37" borderId="30" xfId="0" applyFont="1" applyFill="1" applyBorder="1" applyAlignment="1">
      <alignment horizontal="left" vertical="center" wrapText="1"/>
    </xf>
    <xf numFmtId="0" fontId="5" fillId="37" borderId="29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left" vertical="center" wrapText="1"/>
    </xf>
    <xf numFmtId="166" fontId="0" fillId="33" borderId="24" xfId="0" applyNumberFormat="1" applyFont="1" applyFill="1" applyBorder="1" applyAlignment="1" applyProtection="1">
      <alignment horizontal="center" vertical="center"/>
      <protection locked="0"/>
    </xf>
    <xf numFmtId="164" fontId="0" fillId="38" borderId="22" xfId="0" applyNumberFormat="1" applyFill="1" applyBorder="1" applyAlignment="1">
      <alignment horizontal="center" vertical="center"/>
    </xf>
    <xf numFmtId="164" fontId="0" fillId="38" borderId="31" xfId="0" applyNumberFormat="1" applyFill="1" applyBorder="1" applyAlignment="1">
      <alignment horizontal="center" vertical="center"/>
    </xf>
    <xf numFmtId="0" fontId="0" fillId="38" borderId="25" xfId="0" applyFill="1" applyBorder="1" applyAlignment="1" applyProtection="1">
      <alignment horizontal="left" vertical="center"/>
      <protection/>
    </xf>
    <xf numFmtId="0" fontId="0" fillId="38" borderId="25" xfId="0" applyFont="1" applyFill="1" applyBorder="1" applyAlignment="1" applyProtection="1">
      <alignment horizontal="left" vertical="center"/>
      <protection/>
    </xf>
    <xf numFmtId="166" fontId="0" fillId="38" borderId="24" xfId="0" applyNumberFormat="1" applyFill="1" applyBorder="1" applyAlignment="1" applyProtection="1">
      <alignment horizontal="center" vertical="center"/>
      <protection/>
    </xf>
    <xf numFmtId="0" fontId="0" fillId="38" borderId="23" xfId="0" applyFont="1" applyFill="1" applyBorder="1" applyAlignment="1" applyProtection="1">
      <alignment horizontal="left" vertical="center"/>
      <protection/>
    </xf>
    <xf numFmtId="166" fontId="0" fillId="39" borderId="24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4"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</xdr:row>
      <xdr:rowOff>0</xdr:rowOff>
    </xdr:from>
    <xdr:to>
      <xdr:col>14</xdr:col>
      <xdr:colOff>114300</xdr:colOff>
      <xdr:row>6</xdr:row>
      <xdr:rowOff>381000</xdr:rowOff>
    </xdr:to>
    <xdr:pic>
      <xdr:nvPicPr>
        <xdr:cNvPr id="1" name="Image 3" descr="logo_SE_co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90500"/>
          <a:ext cx="1724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0</xdr:row>
      <xdr:rowOff>152400</xdr:rowOff>
    </xdr:from>
    <xdr:to>
      <xdr:col>18</xdr:col>
      <xdr:colOff>381000</xdr:colOff>
      <xdr:row>7</xdr:row>
      <xdr:rowOff>0</xdr:rowOff>
    </xdr:to>
    <xdr:pic>
      <xdr:nvPicPr>
        <xdr:cNvPr id="2" name="Image 4" descr="utile_avant_tout_q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4097">
          <a:off x="8896350" y="15240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0</xdr:rowOff>
    </xdr:from>
    <xdr:to>
      <xdr:col>14</xdr:col>
      <xdr:colOff>238125</xdr:colOff>
      <xdr:row>7</xdr:row>
      <xdr:rowOff>66675</xdr:rowOff>
    </xdr:to>
    <xdr:pic>
      <xdr:nvPicPr>
        <xdr:cNvPr id="1" name="Image 2" descr="logo_SE_co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2875"/>
          <a:ext cx="1724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0</xdr:row>
      <xdr:rowOff>133350</xdr:rowOff>
    </xdr:from>
    <xdr:to>
      <xdr:col>18</xdr:col>
      <xdr:colOff>304800</xdr:colOff>
      <xdr:row>7</xdr:row>
      <xdr:rowOff>76200</xdr:rowOff>
    </xdr:to>
    <xdr:pic>
      <xdr:nvPicPr>
        <xdr:cNvPr id="2" name="Image 3" descr="utile_avant_tout_q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84097">
          <a:off x="8877300" y="13335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133350</xdr:rowOff>
    </xdr:from>
    <xdr:to>
      <xdr:col>18</xdr:col>
      <xdr:colOff>381000</xdr:colOff>
      <xdr:row>8</xdr:row>
      <xdr:rowOff>38100</xdr:rowOff>
    </xdr:to>
    <xdr:pic>
      <xdr:nvPicPr>
        <xdr:cNvPr id="1" name="Image 2" descr="utile_avant_tout_q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4097">
          <a:off x="8820150" y="133350"/>
          <a:ext cx="1457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114300</xdr:rowOff>
    </xdr:from>
    <xdr:to>
      <xdr:col>13</xdr:col>
      <xdr:colOff>647700</xdr:colOff>
      <xdr:row>8</xdr:row>
      <xdr:rowOff>9525</xdr:rowOff>
    </xdr:to>
    <xdr:pic>
      <xdr:nvPicPr>
        <xdr:cNvPr id="2" name="Image 4" descr="logo_SE_co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04800"/>
          <a:ext cx="1724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1</xdr:row>
      <xdr:rowOff>28575</xdr:rowOff>
    </xdr:from>
    <xdr:to>
      <xdr:col>18</xdr:col>
      <xdr:colOff>419100</xdr:colOff>
      <xdr:row>7</xdr:row>
      <xdr:rowOff>152400</xdr:rowOff>
    </xdr:to>
    <xdr:pic>
      <xdr:nvPicPr>
        <xdr:cNvPr id="1" name="Image 1" descr="utile_avant_tout_q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4097">
          <a:off x="9029700" y="17145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1</xdr:row>
      <xdr:rowOff>161925</xdr:rowOff>
    </xdr:from>
    <xdr:to>
      <xdr:col>14</xdr:col>
      <xdr:colOff>381000</xdr:colOff>
      <xdr:row>7</xdr:row>
      <xdr:rowOff>104775</xdr:rowOff>
    </xdr:to>
    <xdr:pic>
      <xdr:nvPicPr>
        <xdr:cNvPr id="2" name="Image 2" descr="logo_SE_co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304800"/>
          <a:ext cx="1552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1</xdr:row>
      <xdr:rowOff>19050</xdr:rowOff>
    </xdr:from>
    <xdr:to>
      <xdr:col>18</xdr:col>
      <xdr:colOff>352425</xdr:colOff>
      <xdr:row>8</xdr:row>
      <xdr:rowOff>0</xdr:rowOff>
    </xdr:to>
    <xdr:pic>
      <xdr:nvPicPr>
        <xdr:cNvPr id="1" name="Image 1" descr="utile_avant_tout_q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4097">
          <a:off x="8886825" y="19050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</xdr:row>
      <xdr:rowOff>152400</xdr:rowOff>
    </xdr:from>
    <xdr:to>
      <xdr:col>14</xdr:col>
      <xdr:colOff>238125</xdr:colOff>
      <xdr:row>7</xdr:row>
      <xdr:rowOff>114300</xdr:rowOff>
    </xdr:to>
    <xdr:pic>
      <xdr:nvPicPr>
        <xdr:cNvPr id="2" name="Image 2" descr="logo_SE_co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23850"/>
          <a:ext cx="1552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SheetLayoutView="100" workbookViewId="0" topLeftCell="A1">
      <selection activeCell="C4" sqref="C4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851562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.13671875" style="0" customWidth="1"/>
    <col min="19" max="19" width="8.7109375" style="0" customWidth="1"/>
  </cols>
  <sheetData>
    <row r="1" spans="1:19" ht="15" customHeight="1">
      <c r="A1" s="61" t="s">
        <v>0</v>
      </c>
      <c r="B1" s="60"/>
      <c r="C1" s="60"/>
      <c r="D1" s="62"/>
      <c r="E1" s="62"/>
      <c r="F1" s="60"/>
      <c r="G1" s="39"/>
      <c r="H1" s="39"/>
      <c r="I1" s="39"/>
      <c r="J1" s="39"/>
      <c r="K1" s="39"/>
      <c r="M1" s="39"/>
      <c r="N1" s="60"/>
      <c r="O1" s="63"/>
      <c r="P1" s="60"/>
      <c r="Q1" s="87"/>
      <c r="R1" s="87"/>
      <c r="S1" s="87"/>
    </row>
    <row r="2" spans="1:19" ht="16.5" customHeight="1">
      <c r="A2" s="61" t="s">
        <v>1</v>
      </c>
      <c r="B2" s="60"/>
      <c r="C2" s="61"/>
      <c r="D2" s="62"/>
      <c r="E2" s="65"/>
      <c r="F2" s="60"/>
      <c r="G2" s="39"/>
      <c r="H2" s="39"/>
      <c r="I2" s="39"/>
      <c r="J2" s="39"/>
      <c r="K2" s="39"/>
      <c r="M2" s="61"/>
      <c r="N2" s="67"/>
      <c r="O2" s="63"/>
      <c r="P2" s="60"/>
      <c r="Q2" s="87"/>
      <c r="R2" s="87"/>
      <c r="S2" s="87"/>
    </row>
    <row r="3" spans="1:19" ht="12.75" customHeight="1">
      <c r="A3" s="60"/>
      <c r="B3" s="61"/>
      <c r="C3" s="61"/>
      <c r="D3" s="62"/>
      <c r="E3" s="62"/>
      <c r="F3" s="62"/>
      <c r="H3" s="39"/>
      <c r="I3" s="39"/>
      <c r="J3" s="39"/>
      <c r="K3" s="39"/>
      <c r="M3" s="40"/>
      <c r="N3" s="48"/>
      <c r="O3" s="38"/>
      <c r="Q3" s="87"/>
      <c r="R3" s="87"/>
      <c r="S3" s="87"/>
    </row>
    <row r="4" spans="1:19" ht="12.75" customHeight="1">
      <c r="A4" s="66" t="s">
        <v>27</v>
      </c>
      <c r="B4" s="61"/>
      <c r="C4" s="61"/>
      <c r="D4" s="62"/>
      <c r="E4" s="62"/>
      <c r="F4" s="62"/>
      <c r="G4" s="47" t="s">
        <v>16</v>
      </c>
      <c r="H4" s="44"/>
      <c r="I4" s="44"/>
      <c r="J4" s="39"/>
      <c r="K4" s="39"/>
      <c r="M4" s="40"/>
      <c r="N4" s="48"/>
      <c r="O4" s="38"/>
      <c r="Q4" s="87"/>
      <c r="R4" s="87"/>
      <c r="S4" s="87"/>
    </row>
    <row r="5" spans="1:19" ht="12.75" customHeight="1">
      <c r="A5" s="61" t="s">
        <v>2</v>
      </c>
      <c r="B5" s="61"/>
      <c r="C5" s="70"/>
      <c r="D5" s="71"/>
      <c r="E5" s="71"/>
      <c r="F5" s="62"/>
      <c r="G5" s="45"/>
      <c r="H5" s="51" t="s">
        <v>29</v>
      </c>
      <c r="I5" s="47"/>
      <c r="J5" s="2"/>
      <c r="K5" s="2"/>
      <c r="L5" s="42"/>
      <c r="M5" s="42"/>
      <c r="N5" s="42"/>
      <c r="Q5" s="87"/>
      <c r="R5" s="87"/>
      <c r="S5" s="87"/>
    </row>
    <row r="6" spans="1:19" ht="13.5" customHeight="1">
      <c r="A6" s="61" t="s">
        <v>3</v>
      </c>
      <c r="B6" s="60"/>
      <c r="C6" s="60"/>
      <c r="D6" s="72"/>
      <c r="E6" s="72"/>
      <c r="F6" s="72"/>
      <c r="G6" s="52"/>
      <c r="H6" s="52"/>
      <c r="I6" s="53"/>
      <c r="J6" s="3"/>
      <c r="K6" s="3"/>
      <c r="L6" s="3"/>
      <c r="M6" s="3"/>
      <c r="N6" s="3"/>
      <c r="O6" s="4"/>
      <c r="P6" s="4"/>
      <c r="Q6" s="16"/>
      <c r="R6" s="6">
        <v>1</v>
      </c>
      <c r="S6" s="16"/>
    </row>
    <row r="7" spans="4:19" ht="34.5" customHeight="1">
      <c r="D7" s="2"/>
      <c r="E7" s="2"/>
      <c r="F7" s="42"/>
      <c r="G7" s="45"/>
      <c r="H7" s="46"/>
      <c r="I7" s="47"/>
      <c r="J7" s="2"/>
      <c r="K7" s="2"/>
      <c r="L7" s="42"/>
      <c r="M7" s="42"/>
      <c r="N7" s="42"/>
      <c r="Q7" s="37"/>
      <c r="R7" s="37"/>
      <c r="S7" s="37"/>
    </row>
    <row r="8" ht="12.75" customHeight="1"/>
    <row r="9" spans="1:19" s="9" customFormat="1" ht="52.5" customHeight="1">
      <c r="A9" s="88" t="s">
        <v>22</v>
      </c>
      <c r="B9" s="89"/>
      <c r="C9" s="90"/>
      <c r="D9" s="91" t="s">
        <v>23</v>
      </c>
      <c r="E9" s="92"/>
      <c r="F9" s="93"/>
      <c r="G9" s="94" t="s">
        <v>24</v>
      </c>
      <c r="H9" s="92"/>
      <c r="I9" s="93"/>
      <c r="J9" s="94" t="s">
        <v>25</v>
      </c>
      <c r="K9" s="92"/>
      <c r="L9" s="93"/>
      <c r="M9" s="94" t="s">
        <v>26</v>
      </c>
      <c r="N9" s="92"/>
      <c r="O9" s="93"/>
      <c r="P9" s="7"/>
      <c r="Q9" s="8" t="s">
        <v>9</v>
      </c>
      <c r="R9" s="8"/>
      <c r="S9" s="8" t="s">
        <v>10</v>
      </c>
    </row>
    <row r="10" spans="1:19" ht="12.75" customHeight="1">
      <c r="A10" s="102"/>
      <c r="B10" s="103"/>
      <c r="C10" s="104"/>
      <c r="D10" s="77">
        <v>42248</v>
      </c>
      <c r="E10" s="78" t="s">
        <v>11</v>
      </c>
      <c r="F10" s="78"/>
      <c r="G10" s="77">
        <f>D10+1</f>
        <v>42249</v>
      </c>
      <c r="H10" s="78" t="s">
        <v>11</v>
      </c>
      <c r="I10" s="78"/>
      <c r="J10" s="77">
        <f>G10+1</f>
        <v>42250</v>
      </c>
      <c r="K10" s="78" t="s">
        <v>11</v>
      </c>
      <c r="L10" s="78"/>
      <c r="M10" s="77">
        <f>J10+1</f>
        <v>42251</v>
      </c>
      <c r="N10" s="78" t="s">
        <v>11</v>
      </c>
      <c r="O10" s="78"/>
      <c r="P10" s="10"/>
      <c r="Q10" s="80">
        <f>(IF(ISNUMBER(B11),B11,0)+IF(ISNUMBER(E11),E11,0)+IF(ISNUMBER(H11),H11,0)+IF(ISNUMBER(K11),K11,0)+IF(ISNUMBER(N11),N11,0))</f>
        <v>0</v>
      </c>
      <c r="R10" s="11"/>
      <c r="S10" s="81">
        <f>IF(R11&lt;=0,0,IF(R11&gt;0,TEXT(R11,"hh:mm")))</f>
        <v>0</v>
      </c>
    </row>
    <row r="11" spans="1:19" ht="12.75" customHeight="1">
      <c r="A11" s="101"/>
      <c r="B11" s="105"/>
      <c r="C11" s="105"/>
      <c r="D11" s="77"/>
      <c r="E11" s="79"/>
      <c r="F11" s="79"/>
      <c r="G11" s="77"/>
      <c r="H11" s="79"/>
      <c r="I11" s="79"/>
      <c r="J11" s="77"/>
      <c r="K11" s="79"/>
      <c r="L11" s="79"/>
      <c r="M11" s="77"/>
      <c r="N11" s="79"/>
      <c r="O11" s="79"/>
      <c r="P11" s="13"/>
      <c r="Q11" s="80"/>
      <c r="R11" s="14">
        <f>IF(Q10&gt;0,Q10-R$6,0)</f>
        <v>0</v>
      </c>
      <c r="S11" s="81"/>
    </row>
    <row r="12" spans="1:19" ht="12.75" customHeight="1">
      <c r="A12" s="77">
        <f>M10+3</f>
        <v>42254</v>
      </c>
      <c r="B12" s="83" t="s">
        <v>11</v>
      </c>
      <c r="C12" s="84"/>
      <c r="D12" s="77">
        <f>A12+1</f>
        <v>42255</v>
      </c>
      <c r="E12" s="78" t="s">
        <v>11</v>
      </c>
      <c r="F12" s="78"/>
      <c r="G12" s="77">
        <f>D12+1</f>
        <v>42256</v>
      </c>
      <c r="H12" s="78" t="s">
        <v>11</v>
      </c>
      <c r="I12" s="78"/>
      <c r="J12" s="77">
        <f>G12+1</f>
        <v>42257</v>
      </c>
      <c r="K12" s="78" t="s">
        <v>11</v>
      </c>
      <c r="L12" s="78"/>
      <c r="M12" s="77">
        <f>J12+1</f>
        <v>42258</v>
      </c>
      <c r="N12" s="78" t="s">
        <v>11</v>
      </c>
      <c r="O12" s="78"/>
      <c r="P12" s="10"/>
      <c r="Q12" s="80">
        <f>(IF(ISNUMBER(B13),B13,0)+IF(ISNUMBER(E13),E13,0)+IF(ISNUMBER(H13),H13,0)+IF(ISNUMBER(K13),K13,0)+IF(ISNUMBER(N13),N13,0))</f>
        <v>0</v>
      </c>
      <c r="R12" s="15"/>
      <c r="S12" s="81">
        <f>IF(R13&lt;=0,0,IF(R13&gt;0,TEXT(R13,"hh:mm")))</f>
        <v>0</v>
      </c>
    </row>
    <row r="13" spans="1:19" ht="12.75" customHeight="1">
      <c r="A13" s="77"/>
      <c r="B13" s="79"/>
      <c r="C13" s="79"/>
      <c r="D13" s="77"/>
      <c r="E13" s="79"/>
      <c r="F13" s="79"/>
      <c r="G13" s="77"/>
      <c r="H13" s="85"/>
      <c r="I13" s="86"/>
      <c r="J13" s="77"/>
      <c r="K13" s="79"/>
      <c r="L13" s="79"/>
      <c r="M13" s="77"/>
      <c r="N13" s="79"/>
      <c r="O13" s="79"/>
      <c r="P13" s="13"/>
      <c r="Q13" s="80"/>
      <c r="R13" s="14">
        <f>IF(Q12&gt;0,Q12-R$6,0)</f>
        <v>0</v>
      </c>
      <c r="S13" s="81"/>
    </row>
    <row r="14" spans="1:19" ht="12.75" customHeight="1">
      <c r="A14" s="77">
        <f>M12+3</f>
        <v>42261</v>
      </c>
      <c r="B14" s="78" t="s">
        <v>11</v>
      </c>
      <c r="C14" s="78"/>
      <c r="D14" s="77">
        <f>A14+1</f>
        <v>42262</v>
      </c>
      <c r="E14" s="78" t="s">
        <v>11</v>
      </c>
      <c r="F14" s="78"/>
      <c r="G14" s="77">
        <f>D14+1</f>
        <v>42263</v>
      </c>
      <c r="H14" s="78" t="s">
        <v>11</v>
      </c>
      <c r="I14" s="78"/>
      <c r="J14" s="77">
        <f>G14+1</f>
        <v>42264</v>
      </c>
      <c r="K14" s="78" t="s">
        <v>11</v>
      </c>
      <c r="L14" s="78"/>
      <c r="M14" s="77">
        <f>J14+1</f>
        <v>42265</v>
      </c>
      <c r="N14" s="82" t="s">
        <v>11</v>
      </c>
      <c r="O14" s="78"/>
      <c r="P14" s="10"/>
      <c r="Q14" s="80">
        <f>(IF(ISNUMBER(B15),B15,0)+IF(ISNUMBER(E15),E15,0)+IF(ISNUMBER(H15),H15,0)+IF(ISNUMBER(K15),K15,0)+IF(ISNUMBER(N15),N15,0))</f>
        <v>0</v>
      </c>
      <c r="R14" s="15"/>
      <c r="S14" s="81">
        <f>IF(R15&lt;=0,0,IF(R15&gt;0,TEXT(R15,"hh:mm")))</f>
        <v>0</v>
      </c>
    </row>
    <row r="15" spans="1:19" ht="12.75" customHeight="1">
      <c r="A15" s="77"/>
      <c r="B15" s="79"/>
      <c r="C15" s="79"/>
      <c r="D15" s="77"/>
      <c r="E15" s="79"/>
      <c r="F15" s="79"/>
      <c r="G15" s="77"/>
      <c r="H15" s="79"/>
      <c r="I15" s="79"/>
      <c r="J15" s="77"/>
      <c r="K15" s="79"/>
      <c r="L15" s="79"/>
      <c r="M15" s="77"/>
      <c r="N15" s="79"/>
      <c r="O15" s="79"/>
      <c r="P15" s="13"/>
      <c r="Q15" s="80"/>
      <c r="R15" s="14">
        <f>IF(Q14&gt;0,Q14-R$6,0)</f>
        <v>0</v>
      </c>
      <c r="S15" s="81"/>
    </row>
    <row r="16" spans="1:19" ht="12.75" customHeight="1">
      <c r="A16" s="77">
        <f>M14+3</f>
        <v>42268</v>
      </c>
      <c r="B16" s="78" t="s">
        <v>11</v>
      </c>
      <c r="C16" s="78"/>
      <c r="D16" s="77">
        <f>A16+1</f>
        <v>42269</v>
      </c>
      <c r="E16" s="78" t="s">
        <v>11</v>
      </c>
      <c r="F16" s="78"/>
      <c r="G16" s="77">
        <f>D16+1</f>
        <v>42270</v>
      </c>
      <c r="H16" s="78" t="s">
        <v>11</v>
      </c>
      <c r="I16" s="78"/>
      <c r="J16" s="77">
        <f>G16+1</f>
        <v>42271</v>
      </c>
      <c r="K16" s="78" t="s">
        <v>11</v>
      </c>
      <c r="L16" s="78"/>
      <c r="M16" s="77">
        <f>J16+1</f>
        <v>42272</v>
      </c>
      <c r="N16" s="82" t="s">
        <v>11</v>
      </c>
      <c r="O16" s="78"/>
      <c r="P16" s="10"/>
      <c r="Q16" s="80">
        <f>(IF(ISNUMBER(B17),B17,0)+IF(ISNUMBER(E17),E17,0)+IF(ISNUMBER(H17),H17,0)+IF(ISNUMBER(K17),K17,0)+IF(ISNUMBER(N17),N17,0))</f>
        <v>0</v>
      </c>
      <c r="R16" s="15"/>
      <c r="S16" s="81">
        <f>IF(R17&lt;=0,0,IF(R17&gt;0,TEXT(R17,"hh:mm")))</f>
        <v>0</v>
      </c>
    </row>
    <row r="17" spans="1:19" ht="12.75" customHeight="1">
      <c r="A17" s="77"/>
      <c r="B17" s="79"/>
      <c r="C17" s="79"/>
      <c r="D17" s="77"/>
      <c r="E17" s="79"/>
      <c r="F17" s="79"/>
      <c r="G17" s="77"/>
      <c r="H17" s="79"/>
      <c r="I17" s="79"/>
      <c r="J17" s="77"/>
      <c r="K17" s="79"/>
      <c r="L17" s="79"/>
      <c r="M17" s="77"/>
      <c r="N17" s="79"/>
      <c r="O17" s="79"/>
      <c r="P17" s="13"/>
      <c r="Q17" s="80"/>
      <c r="R17" s="14">
        <f>IF(Q16&gt;0,Q16-R$6,0)</f>
        <v>0</v>
      </c>
      <c r="S17" s="81"/>
    </row>
    <row r="18" spans="1:19" ht="12.75" customHeight="1">
      <c r="A18" s="77">
        <f>M16+3</f>
        <v>42275</v>
      </c>
      <c r="B18" s="78" t="s">
        <v>11</v>
      </c>
      <c r="C18" s="78"/>
      <c r="D18" s="77">
        <f>A18+1</f>
        <v>42276</v>
      </c>
      <c r="E18" s="78" t="s">
        <v>11</v>
      </c>
      <c r="F18" s="78"/>
      <c r="G18" s="77">
        <f>D18+1</f>
        <v>42277</v>
      </c>
      <c r="H18" s="78" t="s">
        <v>11</v>
      </c>
      <c r="I18" s="78"/>
      <c r="J18" s="77">
        <f>G18+1</f>
        <v>42278</v>
      </c>
      <c r="K18" s="78" t="s">
        <v>11</v>
      </c>
      <c r="L18" s="78"/>
      <c r="M18" s="77">
        <f>J18+1</f>
        <v>42279</v>
      </c>
      <c r="N18" s="78" t="s">
        <v>11</v>
      </c>
      <c r="O18" s="78"/>
      <c r="P18" s="10"/>
      <c r="Q18" s="80">
        <f>(IF(ISNUMBER(B19),B19,0)+IF(ISNUMBER(E19),E19,0)+IF(ISNUMBER(H19),H19,0)+IF(ISNUMBER(K19),K19,0)+IF(ISNUMBER(N19),N19,0))</f>
        <v>0</v>
      </c>
      <c r="R18" s="15"/>
      <c r="S18" s="81">
        <f>IF(R19&lt;=0,0,IF(R19&gt;0,TEXT(R19,"hh:mm")))</f>
        <v>0</v>
      </c>
    </row>
    <row r="19" spans="1:19" ht="12.75" customHeight="1">
      <c r="A19" s="77"/>
      <c r="B19" s="79"/>
      <c r="C19" s="79"/>
      <c r="D19" s="77"/>
      <c r="E19" s="79"/>
      <c r="F19" s="79"/>
      <c r="G19" s="77"/>
      <c r="H19" s="79"/>
      <c r="I19" s="79"/>
      <c r="J19" s="77"/>
      <c r="K19" s="79"/>
      <c r="L19" s="79"/>
      <c r="M19" s="77"/>
      <c r="N19" s="79"/>
      <c r="O19" s="79"/>
      <c r="P19" s="13"/>
      <c r="Q19" s="80"/>
      <c r="R19" s="14">
        <f>IF(Q18&gt;0,Q18-R$6,0)</f>
        <v>0</v>
      </c>
      <c r="S19" s="81"/>
    </row>
    <row r="20" spans="1:19" ht="12.75" customHeight="1">
      <c r="A20" s="77">
        <f>M18+3</f>
        <v>42282</v>
      </c>
      <c r="B20" s="78" t="s">
        <v>11</v>
      </c>
      <c r="C20" s="78"/>
      <c r="D20" s="77">
        <f>A20+1</f>
        <v>42283</v>
      </c>
      <c r="E20" s="78" t="s">
        <v>11</v>
      </c>
      <c r="F20" s="78"/>
      <c r="G20" s="77">
        <f>D20+1</f>
        <v>42284</v>
      </c>
      <c r="H20" s="78" t="s">
        <v>11</v>
      </c>
      <c r="I20" s="78"/>
      <c r="J20" s="77">
        <f>G20+1</f>
        <v>42285</v>
      </c>
      <c r="K20" s="78" t="s">
        <v>11</v>
      </c>
      <c r="L20" s="78"/>
      <c r="M20" s="77">
        <f>J20+1</f>
        <v>42286</v>
      </c>
      <c r="N20" s="78" t="s">
        <v>11</v>
      </c>
      <c r="O20" s="78"/>
      <c r="P20" s="10"/>
      <c r="Q20" s="80">
        <f>(IF(ISNUMBER(B21),B21,0)+IF(ISNUMBER(E21),E21,0)+IF(ISNUMBER(H21),H21,0)+IF(ISNUMBER(K21),K21,0)+IF(ISNUMBER(N21),N21,0))</f>
        <v>0</v>
      </c>
      <c r="R20" s="15"/>
      <c r="S20" s="81">
        <f>IF(R21&lt;=0,0,IF(R21&gt;0,TEXT(R21,"hh:mm")))</f>
        <v>0</v>
      </c>
    </row>
    <row r="21" spans="1:19" ht="12.75" customHeight="1">
      <c r="A21" s="77"/>
      <c r="B21" s="79"/>
      <c r="C21" s="79"/>
      <c r="D21" s="77"/>
      <c r="E21" s="79"/>
      <c r="F21" s="79"/>
      <c r="G21" s="77"/>
      <c r="H21" s="79"/>
      <c r="I21" s="79"/>
      <c r="J21" s="77"/>
      <c r="K21" s="79"/>
      <c r="L21" s="79"/>
      <c r="M21" s="77"/>
      <c r="N21" s="79"/>
      <c r="O21" s="79"/>
      <c r="P21" s="13"/>
      <c r="Q21" s="80"/>
      <c r="R21" s="14">
        <f>IF(Q20&gt;0,Q20-R$6,0)</f>
        <v>0</v>
      </c>
      <c r="S21" s="81"/>
    </row>
    <row r="22" spans="1:19" ht="12.75" customHeight="1">
      <c r="A22" s="77">
        <f>M20+3</f>
        <v>42289</v>
      </c>
      <c r="B22" s="78" t="s">
        <v>11</v>
      </c>
      <c r="C22" s="78"/>
      <c r="D22" s="77">
        <f>A22+1</f>
        <v>42290</v>
      </c>
      <c r="E22" s="78" t="s">
        <v>11</v>
      </c>
      <c r="F22" s="78"/>
      <c r="G22" s="77">
        <f>D22+1</f>
        <v>42291</v>
      </c>
      <c r="H22" s="78" t="s">
        <v>11</v>
      </c>
      <c r="I22" s="78"/>
      <c r="J22" s="77">
        <f>G22+1</f>
        <v>42292</v>
      </c>
      <c r="K22" s="78" t="s">
        <v>11</v>
      </c>
      <c r="L22" s="78"/>
      <c r="M22" s="77">
        <f>J22+1</f>
        <v>42293</v>
      </c>
      <c r="N22" s="78" t="s">
        <v>11</v>
      </c>
      <c r="O22" s="78"/>
      <c r="P22" s="10"/>
      <c r="Q22" s="80">
        <f>(IF(ISNUMBER(B23),B23,0)+IF(ISNUMBER(E23),E23,0)+IF(ISNUMBER(H23),H23,0)+IF(ISNUMBER(K23),K23,0)+IF(ISNUMBER(N23),N23,0))</f>
        <v>0</v>
      </c>
      <c r="R22" s="15"/>
      <c r="S22" s="81">
        <f>IF(R23&lt;=0,0,IF(R23&gt;0,TEXT(R23,"hh:mm")))</f>
        <v>0</v>
      </c>
    </row>
    <row r="23" spans="1:19" ht="12.75" customHeight="1">
      <c r="A23" s="77"/>
      <c r="B23" s="79"/>
      <c r="C23" s="79"/>
      <c r="D23" s="77"/>
      <c r="E23" s="79"/>
      <c r="F23" s="79"/>
      <c r="G23" s="77"/>
      <c r="H23" s="79"/>
      <c r="I23" s="79"/>
      <c r="J23" s="77"/>
      <c r="K23" s="79"/>
      <c r="L23" s="79"/>
      <c r="M23" s="77"/>
      <c r="N23" s="79"/>
      <c r="O23" s="79"/>
      <c r="P23" s="13"/>
      <c r="Q23" s="80"/>
      <c r="R23" s="14">
        <f>IF(Q22&gt;0,Q22-R$6,0)</f>
        <v>0</v>
      </c>
      <c r="S23" s="81"/>
    </row>
    <row r="25" spans="1:20" ht="39" customHeight="1">
      <c r="A25" s="73" t="s">
        <v>17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16"/>
      <c r="P25" s="16"/>
      <c r="Q25" s="17" t="s">
        <v>13</v>
      </c>
      <c r="R25" s="18">
        <f>IF(ISNUMBER(R11),R11,0)+IF(ISNUMBER(R13),R13,0)+IF(ISNUMBER(R15),R15,0)+IF(ISNUMBER(R17),R17,0)+IF(ISNUMBER(R19),R19,0)+IF(ISNUMBER(R21),R21,0)+IF(ISNUMBER(R23),R23,0)</f>
        <v>0</v>
      </c>
      <c r="S25" s="12">
        <f>S10+S12+S14+S16+S18+S20+S22</f>
        <v>0</v>
      </c>
      <c r="T25" s="19"/>
    </row>
    <row r="26" ht="12.75" customHeight="1">
      <c r="S26" s="36"/>
    </row>
    <row r="27" spans="2:8" ht="12.75" customHeight="1">
      <c r="B27" s="74" t="s">
        <v>14</v>
      </c>
      <c r="C27" s="75"/>
      <c r="D27" s="75"/>
      <c r="E27" s="75"/>
      <c r="F27" s="75"/>
      <c r="G27" s="76"/>
      <c r="H27" s="27"/>
    </row>
  </sheetData>
  <sheetProtection password="DACF" sheet="1" selectLockedCells="1"/>
  <mergeCells count="127">
    <mergeCell ref="S10:S11"/>
    <mergeCell ref="N11:O11"/>
    <mergeCell ref="K10:L10"/>
    <mergeCell ref="Q1:S5"/>
    <mergeCell ref="A9:C9"/>
    <mergeCell ref="D9:F9"/>
    <mergeCell ref="G9:I9"/>
    <mergeCell ref="J9:L9"/>
    <mergeCell ref="M9:O9"/>
    <mergeCell ref="Q10:Q11"/>
    <mergeCell ref="E13:F13"/>
    <mergeCell ref="G12:G13"/>
    <mergeCell ref="K11:L11"/>
    <mergeCell ref="H11:I11"/>
    <mergeCell ref="E10:F10"/>
    <mergeCell ref="E11:F11"/>
    <mergeCell ref="G10:G11"/>
    <mergeCell ref="B11:C11"/>
    <mergeCell ref="H10:I10"/>
    <mergeCell ref="J10:J11"/>
    <mergeCell ref="B10:C10"/>
    <mergeCell ref="A10:A11"/>
    <mergeCell ref="N10:O10"/>
    <mergeCell ref="M10:M11"/>
    <mergeCell ref="D10:D11"/>
    <mergeCell ref="S12:S13"/>
    <mergeCell ref="N13:O13"/>
    <mergeCell ref="H12:I12"/>
    <mergeCell ref="J12:J13"/>
    <mergeCell ref="K12:L12"/>
    <mergeCell ref="H13:I13"/>
    <mergeCell ref="K13:L13"/>
    <mergeCell ref="N12:O12"/>
    <mergeCell ref="Q12:Q13"/>
    <mergeCell ref="A12:A13"/>
    <mergeCell ref="B12:C12"/>
    <mergeCell ref="G14:G15"/>
    <mergeCell ref="H14:I14"/>
    <mergeCell ref="J14:J15"/>
    <mergeCell ref="M12:M13"/>
    <mergeCell ref="M14:M15"/>
    <mergeCell ref="D12:D13"/>
    <mergeCell ref="E12:F12"/>
    <mergeCell ref="B13:C13"/>
    <mergeCell ref="A14:A15"/>
    <mergeCell ref="B14:C14"/>
    <mergeCell ref="D14:D15"/>
    <mergeCell ref="E14:F14"/>
    <mergeCell ref="B15:C15"/>
    <mergeCell ref="E15:F15"/>
    <mergeCell ref="S14:S15"/>
    <mergeCell ref="N15:O15"/>
    <mergeCell ref="K14:L14"/>
    <mergeCell ref="K15:L15"/>
    <mergeCell ref="H17:I17"/>
    <mergeCell ref="H15:I15"/>
    <mergeCell ref="K17:L17"/>
    <mergeCell ref="S16:S17"/>
    <mergeCell ref="N14:O14"/>
    <mergeCell ref="Q14:Q15"/>
    <mergeCell ref="A16:A17"/>
    <mergeCell ref="B16:C16"/>
    <mergeCell ref="D16:D17"/>
    <mergeCell ref="E16:F16"/>
    <mergeCell ref="B17:C17"/>
    <mergeCell ref="E17:F17"/>
    <mergeCell ref="G16:G17"/>
    <mergeCell ref="H18:I18"/>
    <mergeCell ref="J18:J19"/>
    <mergeCell ref="M16:M17"/>
    <mergeCell ref="N16:O16"/>
    <mergeCell ref="Q16:Q17"/>
    <mergeCell ref="N17:O17"/>
    <mergeCell ref="H16:I16"/>
    <mergeCell ref="J16:J17"/>
    <mergeCell ref="K16:L16"/>
    <mergeCell ref="B18:C18"/>
    <mergeCell ref="D18:D19"/>
    <mergeCell ref="E18:F18"/>
    <mergeCell ref="B19:C19"/>
    <mergeCell ref="E19:F19"/>
    <mergeCell ref="G18:G19"/>
    <mergeCell ref="M18:M19"/>
    <mergeCell ref="N18:O18"/>
    <mergeCell ref="Q18:Q19"/>
    <mergeCell ref="S18:S19"/>
    <mergeCell ref="N19:O19"/>
    <mergeCell ref="K18:L18"/>
    <mergeCell ref="K19:L19"/>
    <mergeCell ref="H19:I19"/>
    <mergeCell ref="K21:L21"/>
    <mergeCell ref="A20:A21"/>
    <mergeCell ref="B20:C20"/>
    <mergeCell ref="D20:D21"/>
    <mergeCell ref="E20:F20"/>
    <mergeCell ref="B21:C21"/>
    <mergeCell ref="E21:F21"/>
    <mergeCell ref="G20:G21"/>
    <mergeCell ref="A18:A19"/>
    <mergeCell ref="M20:M21"/>
    <mergeCell ref="N20:O20"/>
    <mergeCell ref="Q20:Q21"/>
    <mergeCell ref="S20:S21"/>
    <mergeCell ref="N21:O21"/>
    <mergeCell ref="H20:I20"/>
    <mergeCell ref="J20:J21"/>
    <mergeCell ref="K20:L20"/>
    <mergeCell ref="H21:I21"/>
    <mergeCell ref="Q22:Q23"/>
    <mergeCell ref="S22:S23"/>
    <mergeCell ref="N23:O23"/>
    <mergeCell ref="G22:G23"/>
    <mergeCell ref="H22:I22"/>
    <mergeCell ref="J22:J23"/>
    <mergeCell ref="K22:L22"/>
    <mergeCell ref="H23:I23"/>
    <mergeCell ref="K23:L23"/>
    <mergeCell ref="A25:N25"/>
    <mergeCell ref="B27:G27"/>
    <mergeCell ref="M22:M23"/>
    <mergeCell ref="N22:O22"/>
    <mergeCell ref="A22:A23"/>
    <mergeCell ref="B22:C22"/>
    <mergeCell ref="D22:D23"/>
    <mergeCell ref="E22:F22"/>
    <mergeCell ref="B23:C23"/>
    <mergeCell ref="E23:F23"/>
  </mergeCells>
  <conditionalFormatting sqref="S10:S23">
    <cfRule type="expression" priority="4" dxfId="3" stopIfTrue="1">
      <formula>IF(R11&gt;0,1,0)</formula>
    </cfRule>
    <cfRule type="expression" priority="5" dxfId="2" stopIfTrue="1">
      <formula>IF(R11&lt;=0,1,0)</formula>
    </cfRule>
  </conditionalFormatting>
  <conditionalFormatting sqref="S25">
    <cfRule type="expression" priority="6" dxfId="3" stopIfTrue="1">
      <formula>IF(R25&gt;0,1,0)</formula>
    </cfRule>
    <cfRule type="expression" priority="7" dxfId="2" stopIfTrue="1">
      <formula>IF(R25&lt;=0,1,0)</formula>
    </cfRule>
  </conditionalFormatting>
  <conditionalFormatting sqref="R11 R25 R13 R21 R15 R17 R19 R23">
    <cfRule type="cellIs" priority="1" dxfId="3" operator="greaterThan" stopIfTrue="1">
      <formula>0</formula>
    </cfRule>
    <cfRule type="cellIs" priority="2" dxfId="2" operator="lessThanOrEqual" stopIfTrue="1">
      <formula>0</formula>
    </cfRule>
  </conditionalFormatting>
  <conditionalFormatting sqref="B10:C10 E10:F10 H10:I10 K10:L10 N10:P10 N12:P12 K12:L12 H12:I12 E12:F12 B14:C14 B16:C16 B18:C18 B20:C20 B22:C22 E22:F22 E20:F20 E18:F18 E16:F16 E14:F14 H14:I14 H16:I16 H18:I18 H20:I20 H22:I22 K22:L22 K20:L20 K18:L18 K16:L16 K14:L14 N14:P14 N16:P16 N18:P18 N20:P20 N22:P22 B12:C12">
    <cfRule type="cellIs" priority="3" dxfId="0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1:C11 N11:P11 K21:L21 H23:I23 E21:F21 B21:C21 N23:P23 K19:L19 H21:I21 E19:F19 B19:C19 N21:P21 K17:L17 H19:I19 E17:F17 B17:C17 N19:P19 K15:L15 H17:I17 E15:F15 B15:C15 N17:P17 E23:F23 H15:I15 B23:C23 K23:L23 N13:P13 K13:L13 N15:P15 E13:F13 B13:C13 K11:L11 E11:F11 H11:I11 H13:I13">
      <formula1>0.041666666666666664</formula1>
      <formula2>0.2708217592592593</formula2>
    </dataValidation>
  </dataValidations>
  <printOptions horizontalCentered="1"/>
  <pageMargins left="0.5118110236220472" right="0.5118110236220472" top="1.0236220472440944" bottom="0.2755905511811024" header="0.15748031496062992" footer="0.15748031496062992"/>
  <pageSetup horizontalDpi="300" verticalDpi="300" orientation="landscape" paperSize="9" r:id="rId3"/>
  <headerFooter alignWithMargins="0"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.13671875" style="0" customWidth="1"/>
    <col min="19" max="19" width="8.7109375" style="0" customWidth="1"/>
  </cols>
  <sheetData>
    <row r="1" spans="1:19" ht="11.25" customHeight="1">
      <c r="A1" s="61" t="s">
        <v>0</v>
      </c>
      <c r="B1" s="60"/>
      <c r="C1" s="60"/>
      <c r="D1" s="62"/>
      <c r="E1" s="62"/>
      <c r="F1" s="60"/>
      <c r="G1" s="39"/>
      <c r="H1" s="39"/>
      <c r="I1" s="39"/>
      <c r="J1" s="39"/>
      <c r="K1" s="39"/>
      <c r="M1" s="39"/>
      <c r="N1" s="60"/>
      <c r="O1" s="63"/>
      <c r="P1" s="60"/>
      <c r="Q1" s="64"/>
      <c r="R1" s="64"/>
      <c r="S1" s="60"/>
    </row>
    <row r="2" spans="1:19" ht="18" customHeight="1">
      <c r="A2" s="61" t="s">
        <v>1</v>
      </c>
      <c r="B2" s="60"/>
      <c r="C2" s="61"/>
      <c r="D2" s="62"/>
      <c r="E2" s="65"/>
      <c r="F2" s="60"/>
      <c r="G2" s="39"/>
      <c r="H2" s="39"/>
      <c r="I2" s="39"/>
      <c r="J2" s="39"/>
      <c r="K2" s="39"/>
      <c r="M2" s="61"/>
      <c r="N2" s="67"/>
      <c r="O2" s="63"/>
      <c r="P2" s="60"/>
      <c r="Q2" s="68"/>
      <c r="R2" s="68"/>
      <c r="S2" s="60"/>
    </row>
    <row r="3" spans="1:15" ht="15" customHeight="1">
      <c r="A3" s="41"/>
      <c r="B3" s="61"/>
      <c r="C3" s="61"/>
      <c r="D3" s="62"/>
      <c r="E3" s="62"/>
      <c r="F3" s="62"/>
      <c r="H3" s="39"/>
      <c r="I3" s="39"/>
      <c r="J3" s="39"/>
      <c r="K3" s="39"/>
      <c r="L3" s="39"/>
      <c r="M3" s="39"/>
      <c r="N3" s="48"/>
      <c r="O3" s="38"/>
    </row>
    <row r="4" spans="1:15" ht="15" customHeight="1">
      <c r="A4" s="66" t="s">
        <v>27</v>
      </c>
      <c r="B4" s="61"/>
      <c r="C4" s="61"/>
      <c r="D4" s="62"/>
      <c r="E4" s="62"/>
      <c r="F4" s="69"/>
      <c r="G4" s="47" t="s">
        <v>18</v>
      </c>
      <c r="H4" s="50"/>
      <c r="I4" s="50"/>
      <c r="J4" s="39"/>
      <c r="K4" s="39"/>
      <c r="L4" s="39"/>
      <c r="M4" s="39"/>
      <c r="N4" s="48"/>
      <c r="O4" s="38"/>
    </row>
    <row r="5" spans="1:14" ht="15" customHeight="1">
      <c r="A5" s="61" t="s">
        <v>2</v>
      </c>
      <c r="B5" s="61"/>
      <c r="C5" s="70"/>
      <c r="D5" s="71"/>
      <c r="E5" s="71"/>
      <c r="F5" s="69"/>
      <c r="G5" s="54"/>
      <c r="H5" s="51" t="s">
        <v>29</v>
      </c>
      <c r="I5" s="43"/>
      <c r="J5" s="2"/>
      <c r="K5" s="2"/>
      <c r="L5" s="42"/>
      <c r="M5" s="42"/>
      <c r="N5" s="42"/>
    </row>
    <row r="6" spans="1:15" ht="15" customHeight="1">
      <c r="A6" s="61" t="s">
        <v>3</v>
      </c>
      <c r="B6" s="61"/>
      <c r="C6" s="72"/>
      <c r="D6" s="72"/>
      <c r="E6" s="72"/>
      <c r="F6" s="72"/>
      <c r="G6" s="1"/>
      <c r="H6" s="1"/>
      <c r="I6" s="3"/>
      <c r="J6" s="3"/>
      <c r="K6" s="3"/>
      <c r="L6" s="3"/>
      <c r="M6" s="3"/>
      <c r="N6" s="3"/>
      <c r="O6" s="4"/>
    </row>
    <row r="7" spans="1:15" ht="15" customHeight="1">
      <c r="A7" s="49"/>
      <c r="B7" s="40"/>
      <c r="C7" s="48"/>
      <c r="D7" s="3"/>
      <c r="E7" s="3"/>
      <c r="F7" s="3"/>
      <c r="I7" s="3"/>
      <c r="J7" s="3"/>
      <c r="K7" s="3"/>
      <c r="L7" s="3"/>
      <c r="M7" s="3"/>
      <c r="N7" s="3"/>
      <c r="O7" s="4"/>
    </row>
    <row r="8" spans="2:18" ht="12.75" customHeight="1">
      <c r="B8" s="40"/>
      <c r="C8" s="48"/>
      <c r="D8" s="2"/>
      <c r="E8" s="2"/>
      <c r="F8" s="42"/>
      <c r="G8" s="45"/>
      <c r="H8" s="46"/>
      <c r="I8" s="47"/>
      <c r="J8" s="2"/>
      <c r="K8" s="2"/>
      <c r="L8" s="42"/>
      <c r="M8" s="42"/>
      <c r="N8" s="42"/>
      <c r="R8" s="19">
        <v>0.25</v>
      </c>
    </row>
    <row r="9" spans="3:19" ht="12.75" customHeight="1">
      <c r="C9" s="48"/>
      <c r="P9" s="4"/>
      <c r="Q9" s="5"/>
      <c r="R9" s="6">
        <v>1</v>
      </c>
      <c r="S9" s="5"/>
    </row>
    <row r="10" spans="1:19" s="1" customFormat="1" ht="52.5" customHeight="1">
      <c r="A10" s="96" t="s">
        <v>22</v>
      </c>
      <c r="B10" s="96"/>
      <c r="C10" s="96"/>
      <c r="D10" s="96" t="s">
        <v>23</v>
      </c>
      <c r="E10" s="96"/>
      <c r="F10" s="96"/>
      <c r="G10" s="96" t="s">
        <v>24</v>
      </c>
      <c r="H10" s="96"/>
      <c r="I10" s="96"/>
      <c r="J10" s="96" t="s">
        <v>25</v>
      </c>
      <c r="K10" s="96"/>
      <c r="L10" s="96"/>
      <c r="M10" s="96" t="s">
        <v>26</v>
      </c>
      <c r="N10" s="96"/>
      <c r="O10" s="96"/>
      <c r="P10" s="7"/>
      <c r="Q10" s="8" t="s">
        <v>9</v>
      </c>
      <c r="R10" s="8"/>
      <c r="S10" s="8" t="s">
        <v>10</v>
      </c>
    </row>
    <row r="11" spans="1:19" ht="12.75" customHeight="1">
      <c r="A11" s="77">
        <v>42310</v>
      </c>
      <c r="B11" s="82" t="s">
        <v>11</v>
      </c>
      <c r="C11" s="78"/>
      <c r="D11" s="77">
        <f>A11+1</f>
        <v>42311</v>
      </c>
      <c r="E11" s="78" t="s">
        <v>11</v>
      </c>
      <c r="F11" s="78"/>
      <c r="G11" s="77">
        <f>D11+1</f>
        <v>42312</v>
      </c>
      <c r="H11" s="78" t="s">
        <v>11</v>
      </c>
      <c r="I11" s="78"/>
      <c r="J11" s="77">
        <f>G11+1</f>
        <v>42313</v>
      </c>
      <c r="K11" s="78" t="s">
        <v>11</v>
      </c>
      <c r="L11" s="78"/>
      <c r="M11" s="77">
        <f>J11+1</f>
        <v>42314</v>
      </c>
      <c r="N11" s="78" t="s">
        <v>11</v>
      </c>
      <c r="O11" s="78"/>
      <c r="P11" s="10"/>
      <c r="Q11" s="80">
        <f>(IF(ISNUMBER(B12),B12,0)+IF(ISNUMBER(E12),E12,0)+IF(ISNUMBER(H12),H12,0)+IF(ISNUMBER(K12),K12,0)+IF(ISNUMBER(N12),N12,0))</f>
        <v>0</v>
      </c>
      <c r="R11" s="11"/>
      <c r="S11" s="81">
        <f>IF(R12&lt;=0,0,IF(R12&gt;0,TEXT(R12,"hh:mm")))</f>
        <v>0</v>
      </c>
    </row>
    <row r="12" spans="1:19" ht="12.75" customHeight="1">
      <c r="A12" s="77"/>
      <c r="B12" s="79"/>
      <c r="C12" s="79"/>
      <c r="D12" s="77"/>
      <c r="E12" s="79"/>
      <c r="F12" s="79"/>
      <c r="G12" s="77"/>
      <c r="H12" s="79"/>
      <c r="I12" s="79"/>
      <c r="J12" s="77"/>
      <c r="K12" s="79"/>
      <c r="L12" s="79"/>
      <c r="M12" s="77"/>
      <c r="N12" s="79"/>
      <c r="O12" s="79"/>
      <c r="P12" s="13"/>
      <c r="Q12" s="80"/>
      <c r="R12" s="14">
        <f>IF(Q11&gt;0,Q11-R$9,0)</f>
        <v>0</v>
      </c>
      <c r="S12" s="81"/>
    </row>
    <row r="13" spans="1:19" ht="12.75" customHeight="1">
      <c r="A13" s="77">
        <f>M11+3</f>
        <v>42317</v>
      </c>
      <c r="B13" s="78" t="s">
        <v>11</v>
      </c>
      <c r="C13" s="78"/>
      <c r="D13" s="77">
        <f>A13+1</f>
        <v>42318</v>
      </c>
      <c r="E13" s="78" t="s">
        <v>11</v>
      </c>
      <c r="F13" s="78"/>
      <c r="G13" s="77">
        <f>D13+1</f>
        <v>42319</v>
      </c>
      <c r="H13" s="78" t="s">
        <v>11</v>
      </c>
      <c r="I13" s="78"/>
      <c r="J13" s="77">
        <f>G13+1</f>
        <v>42320</v>
      </c>
      <c r="K13" s="78" t="s">
        <v>11</v>
      </c>
      <c r="L13" s="78"/>
      <c r="M13" s="77">
        <f>J13+1</f>
        <v>42321</v>
      </c>
      <c r="N13" s="78" t="s">
        <v>11</v>
      </c>
      <c r="O13" s="78"/>
      <c r="P13" s="10"/>
      <c r="Q13" s="80">
        <f>(IF(ISNUMBER(B14),B14,0)+IF(ISNUMBER(E14),E14,0)+IF(ISNUMBER(H14),H14,0)+IF(ISNUMBER(K14),K14,0)+IF(ISNUMBER(N14),N14,0))</f>
        <v>0</v>
      </c>
      <c r="R13" s="15"/>
      <c r="S13" s="81">
        <f>IF(R14&lt;=0,0,IF(R14&gt;0,TEXT(R14,"hh:mm")))</f>
        <v>0</v>
      </c>
    </row>
    <row r="14" spans="1:19" ht="12.75" customHeight="1">
      <c r="A14" s="77"/>
      <c r="B14" s="79"/>
      <c r="C14" s="79"/>
      <c r="D14" s="77"/>
      <c r="E14" s="79"/>
      <c r="F14" s="79"/>
      <c r="G14" s="77"/>
      <c r="H14" s="79"/>
      <c r="I14" s="79"/>
      <c r="J14" s="77"/>
      <c r="K14" s="79"/>
      <c r="L14" s="79"/>
      <c r="M14" s="77"/>
      <c r="N14" s="79"/>
      <c r="O14" s="79"/>
      <c r="P14" s="13"/>
      <c r="Q14" s="80"/>
      <c r="R14" s="20">
        <f>IF(Q13&gt;0,Q13-R$9,0)</f>
        <v>0</v>
      </c>
      <c r="S14" s="81"/>
    </row>
    <row r="15" spans="1:19" ht="12.75" customHeight="1">
      <c r="A15" s="77">
        <f>M13+3</f>
        <v>42324</v>
      </c>
      <c r="B15" s="78" t="s">
        <v>11</v>
      </c>
      <c r="C15" s="78"/>
      <c r="D15" s="77">
        <f>A15+1</f>
        <v>42325</v>
      </c>
      <c r="E15" s="78" t="s">
        <v>11</v>
      </c>
      <c r="F15" s="78"/>
      <c r="G15" s="77">
        <f>D15+1</f>
        <v>42326</v>
      </c>
      <c r="H15" s="78" t="s">
        <v>11</v>
      </c>
      <c r="I15" s="78"/>
      <c r="J15" s="77">
        <f>G15+1</f>
        <v>42327</v>
      </c>
      <c r="K15" s="78" t="s">
        <v>11</v>
      </c>
      <c r="L15" s="78"/>
      <c r="M15" s="77">
        <f>J15+1</f>
        <v>42328</v>
      </c>
      <c r="N15" s="78" t="s">
        <v>11</v>
      </c>
      <c r="O15" s="78"/>
      <c r="P15" s="10"/>
      <c r="Q15" s="80">
        <f>(IF(ISNUMBER(B16),B16,0)+IF(ISNUMBER(E16),E16,0)+IF(ISNUMBER(H16),H16,0)+IF(ISNUMBER(K16),K16,0)+IF(ISNUMBER(N16),N16,0))</f>
        <v>0</v>
      </c>
      <c r="R15" s="15"/>
      <c r="S15" s="81">
        <f>IF(R16&lt;=0,0,IF(R16&gt;0,TEXT(R16,"hh:mm")))</f>
        <v>0</v>
      </c>
    </row>
    <row r="16" spans="1:19" ht="12.75" customHeight="1">
      <c r="A16" s="77"/>
      <c r="B16" s="79"/>
      <c r="C16" s="79"/>
      <c r="D16" s="77"/>
      <c r="E16" s="79"/>
      <c r="F16" s="79"/>
      <c r="G16" s="77"/>
      <c r="H16" s="79"/>
      <c r="I16" s="79"/>
      <c r="J16" s="77"/>
      <c r="K16" s="79"/>
      <c r="L16" s="79"/>
      <c r="M16" s="77"/>
      <c r="N16" s="79"/>
      <c r="O16" s="79"/>
      <c r="P16" s="13"/>
      <c r="Q16" s="80"/>
      <c r="R16" s="14">
        <f>IF(Q15&gt;0,Q15-R$9,0)</f>
        <v>0</v>
      </c>
      <c r="S16" s="81"/>
    </row>
    <row r="17" spans="1:19" ht="12.75" customHeight="1">
      <c r="A17" s="77">
        <f>M15+3</f>
        <v>42331</v>
      </c>
      <c r="B17" s="78" t="s">
        <v>11</v>
      </c>
      <c r="C17" s="78"/>
      <c r="D17" s="77">
        <f>A17+1</f>
        <v>42332</v>
      </c>
      <c r="E17" s="78" t="s">
        <v>11</v>
      </c>
      <c r="F17" s="78"/>
      <c r="G17" s="77">
        <f>D17+1</f>
        <v>42333</v>
      </c>
      <c r="H17" s="78" t="s">
        <v>11</v>
      </c>
      <c r="I17" s="78"/>
      <c r="J17" s="77">
        <f>G17+1</f>
        <v>42334</v>
      </c>
      <c r="K17" s="78" t="s">
        <v>11</v>
      </c>
      <c r="L17" s="78"/>
      <c r="M17" s="77">
        <f>J17+1</f>
        <v>42335</v>
      </c>
      <c r="N17" s="78" t="s">
        <v>11</v>
      </c>
      <c r="O17" s="78"/>
      <c r="P17" s="10"/>
      <c r="Q17" s="80">
        <f>(IF(ISNUMBER(B18),B18,0)+IF(ISNUMBER(E18),E18,0)+IF(ISNUMBER(H18),H18,0)+IF(ISNUMBER(K18),K18,0)+IF(ISNUMBER(N18),N18,0))</f>
        <v>0</v>
      </c>
      <c r="R17" s="15"/>
      <c r="S17" s="81">
        <f>IF(R18&lt;=0,0,IF(R18&gt;0,TEXT(R18,"hh:mm")))</f>
        <v>0</v>
      </c>
    </row>
    <row r="18" spans="1:19" ht="12.75" customHeight="1">
      <c r="A18" s="77"/>
      <c r="B18" s="79"/>
      <c r="C18" s="79"/>
      <c r="D18" s="77"/>
      <c r="E18" s="79"/>
      <c r="F18" s="79"/>
      <c r="G18" s="77"/>
      <c r="H18" s="79"/>
      <c r="I18" s="79"/>
      <c r="J18" s="77"/>
      <c r="K18" s="79"/>
      <c r="L18" s="79"/>
      <c r="M18" s="77"/>
      <c r="N18" s="79"/>
      <c r="O18" s="79"/>
      <c r="P18" s="13"/>
      <c r="Q18" s="80"/>
      <c r="R18" s="14">
        <f>IF(Q17&gt;0,Q17-R$9,0)</f>
        <v>0</v>
      </c>
      <c r="S18" s="81"/>
    </row>
    <row r="19" spans="1:19" ht="12.75" customHeight="1">
      <c r="A19" s="77">
        <f>M17+3</f>
        <v>42338</v>
      </c>
      <c r="B19" s="78" t="s">
        <v>11</v>
      </c>
      <c r="C19" s="78"/>
      <c r="D19" s="77">
        <f>A19+1</f>
        <v>42339</v>
      </c>
      <c r="E19" s="78" t="s">
        <v>11</v>
      </c>
      <c r="F19" s="78"/>
      <c r="G19" s="77">
        <f>D19+1</f>
        <v>42340</v>
      </c>
      <c r="H19" s="78" t="s">
        <v>11</v>
      </c>
      <c r="I19" s="78"/>
      <c r="J19" s="77">
        <f>G19+1</f>
        <v>42341</v>
      </c>
      <c r="K19" s="78" t="s">
        <v>11</v>
      </c>
      <c r="L19" s="78"/>
      <c r="M19" s="77">
        <f>J19+1</f>
        <v>42342</v>
      </c>
      <c r="N19" s="78" t="s">
        <v>11</v>
      </c>
      <c r="O19" s="78"/>
      <c r="P19" s="10"/>
      <c r="Q19" s="80">
        <f>(IF(ISNUMBER(B20),B20,0)+IF(ISNUMBER(E20),E20,0)+IF(ISNUMBER(H20),H20,0)+IF(ISNUMBER(K20),K20,0)+IF(ISNUMBER(N20),N20,0))</f>
        <v>0</v>
      </c>
      <c r="R19" s="15"/>
      <c r="S19" s="81">
        <f>IF(R20&lt;=0,0,IF(R20&gt;0,TEXT(R20,"hh:mm")))</f>
        <v>0</v>
      </c>
    </row>
    <row r="20" spans="1:19" ht="12.75" customHeight="1">
      <c r="A20" s="77"/>
      <c r="B20" s="79"/>
      <c r="C20" s="79"/>
      <c r="D20" s="77"/>
      <c r="E20" s="79"/>
      <c r="F20" s="79"/>
      <c r="G20" s="77"/>
      <c r="H20" s="79"/>
      <c r="I20" s="79"/>
      <c r="J20" s="77"/>
      <c r="K20" s="79"/>
      <c r="L20" s="79"/>
      <c r="M20" s="77"/>
      <c r="N20" s="79"/>
      <c r="O20" s="79"/>
      <c r="P20" s="13"/>
      <c r="Q20" s="80"/>
      <c r="R20" s="14">
        <f>IF(Q19&gt;0,Q19-R$9,0)</f>
        <v>0</v>
      </c>
      <c r="S20" s="81"/>
    </row>
    <row r="21" spans="1:19" ht="12.75" customHeight="1">
      <c r="A21" s="77">
        <f>M19+3</f>
        <v>42345</v>
      </c>
      <c r="B21" s="78" t="s">
        <v>11</v>
      </c>
      <c r="C21" s="78"/>
      <c r="D21" s="77">
        <f>A21+1</f>
        <v>42346</v>
      </c>
      <c r="E21" s="78" t="s">
        <v>11</v>
      </c>
      <c r="F21" s="78"/>
      <c r="G21" s="77">
        <f>D21+1</f>
        <v>42347</v>
      </c>
      <c r="H21" s="78" t="s">
        <v>11</v>
      </c>
      <c r="I21" s="78"/>
      <c r="J21" s="77">
        <f>G21+1</f>
        <v>42348</v>
      </c>
      <c r="K21" s="78" t="s">
        <v>11</v>
      </c>
      <c r="L21" s="78"/>
      <c r="M21" s="77">
        <f>J21+1</f>
        <v>42349</v>
      </c>
      <c r="N21" s="78" t="s">
        <v>11</v>
      </c>
      <c r="O21" s="78"/>
      <c r="P21" s="10"/>
      <c r="Q21" s="80">
        <f>(IF(ISNUMBER(B22),B22,0)+IF(ISNUMBER(E22),E22,0)+IF(ISNUMBER(H22),H22,0)+IF(ISNUMBER(K22),K22,0)+IF(ISNUMBER(N22),N22,0))</f>
        <v>0</v>
      </c>
      <c r="R21" s="15"/>
      <c r="S21" s="81">
        <f>IF(R22&lt;=0,0,IF(R22&gt;0,TEXT(R22,"hh:mm")))</f>
        <v>0</v>
      </c>
    </row>
    <row r="22" spans="1:19" ht="12.75" customHeight="1">
      <c r="A22" s="77"/>
      <c r="B22" s="79"/>
      <c r="C22" s="79"/>
      <c r="D22" s="77"/>
      <c r="E22" s="79"/>
      <c r="F22" s="79"/>
      <c r="G22" s="77"/>
      <c r="H22" s="79"/>
      <c r="I22" s="79"/>
      <c r="J22" s="77"/>
      <c r="K22" s="79"/>
      <c r="L22" s="79"/>
      <c r="M22" s="77"/>
      <c r="N22" s="79"/>
      <c r="O22" s="79"/>
      <c r="P22" s="13"/>
      <c r="Q22" s="80"/>
      <c r="R22" s="14">
        <f>IF(Q21&gt;0,Q21-R$9,0)</f>
        <v>0</v>
      </c>
      <c r="S22" s="81"/>
    </row>
    <row r="23" spans="1:19" ht="12.75" customHeight="1">
      <c r="A23" s="77">
        <f>M21+3</f>
        <v>42352</v>
      </c>
      <c r="B23" s="78" t="s">
        <v>11</v>
      </c>
      <c r="C23" s="78"/>
      <c r="D23" s="77">
        <f>A23+1</f>
        <v>42353</v>
      </c>
      <c r="E23" s="78" t="s">
        <v>11</v>
      </c>
      <c r="F23" s="78"/>
      <c r="G23" s="77">
        <f>D23+1</f>
        <v>42354</v>
      </c>
      <c r="H23" s="78" t="s">
        <v>11</v>
      </c>
      <c r="I23" s="78"/>
      <c r="J23" s="77">
        <f>G23+1</f>
        <v>42355</v>
      </c>
      <c r="K23" s="78" t="s">
        <v>11</v>
      </c>
      <c r="L23" s="78"/>
      <c r="M23" s="77">
        <f>J23+1</f>
        <v>42356</v>
      </c>
      <c r="N23" s="78" t="s">
        <v>11</v>
      </c>
      <c r="O23" s="78"/>
      <c r="P23" s="10"/>
      <c r="Q23" s="80">
        <f>(IF(ISNUMBER(B24),B24,0)+IF(ISNUMBER(E24),E24,0)+IF(ISNUMBER(H24),H24,0)+IF(ISNUMBER(K24),K24,0)+IF(ISNUMBER(N24),N24,0))</f>
        <v>0</v>
      </c>
      <c r="R23" s="15"/>
      <c r="S23" s="81">
        <f>IF(R24&lt;=0,0,IF(R24&gt;0,TEXT(R24,"hh:mm")))</f>
        <v>0</v>
      </c>
    </row>
    <row r="24" spans="1:19" ht="12.75" customHeight="1">
      <c r="A24" s="77"/>
      <c r="B24" s="79"/>
      <c r="C24" s="79"/>
      <c r="D24" s="77"/>
      <c r="E24" s="79"/>
      <c r="F24" s="79"/>
      <c r="G24" s="77"/>
      <c r="H24" s="79"/>
      <c r="I24" s="79"/>
      <c r="J24" s="77"/>
      <c r="K24" s="79"/>
      <c r="L24" s="79"/>
      <c r="M24" s="77"/>
      <c r="N24" s="79"/>
      <c r="O24" s="79"/>
      <c r="P24" s="13"/>
      <c r="Q24" s="80"/>
      <c r="R24" s="14">
        <f>IF(Q23&gt;0,Q23-R$9,0)</f>
        <v>0</v>
      </c>
      <c r="S24" s="81"/>
    </row>
    <row r="26" spans="1:19" ht="39" customHeight="1">
      <c r="A26" s="73" t="s">
        <v>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Q26" s="17" t="s">
        <v>13</v>
      </c>
      <c r="R26" s="21">
        <f>IF(ISNUMBER(R12),R12,0)+IF(ISNUMBER(R14),R14,0)+IF(ISNUMBER(R16),R16,0)+IF(ISNUMBER(R18),R18,0)+IF(ISNUMBER(R20),R20,0)+IF(ISNUMBER(R22),R22,0)+IF(ISNUMBER(R24),R24,0)</f>
        <v>0</v>
      </c>
      <c r="S26" s="12">
        <f>S11+S13+S15+S17+S19+S21+S23</f>
        <v>0</v>
      </c>
    </row>
    <row r="27" spans="1:19" ht="14.25" customHeight="1">
      <c r="A27" s="1"/>
      <c r="D27" s="1"/>
      <c r="G27" s="57"/>
      <c r="Q27" s="22"/>
      <c r="R27" s="23"/>
      <c r="S27" s="24"/>
    </row>
    <row r="28" spans="1:19" s="25" customFormat="1" ht="42.75" customHeight="1">
      <c r="A28" s="97" t="s">
        <v>32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56"/>
      <c r="P28" s="58"/>
      <c r="Q28" s="17" t="s">
        <v>15</v>
      </c>
      <c r="R28" s="26">
        <f>R26+'Période 1'!R25</f>
        <v>0</v>
      </c>
      <c r="S28" s="12">
        <f>'Période 1'!S25+'Période 2'!S26</f>
        <v>0</v>
      </c>
    </row>
    <row r="29" spans="1:6" ht="12.75" customHeight="1">
      <c r="A29" s="95"/>
      <c r="B29" s="95"/>
      <c r="C29" s="95"/>
      <c r="D29" s="95"/>
      <c r="E29" s="95"/>
      <c r="F29" s="95"/>
    </row>
    <row r="30" spans="2:9" ht="12.75" customHeight="1">
      <c r="B30" s="74" t="s">
        <v>14</v>
      </c>
      <c r="C30" s="75"/>
      <c r="D30" s="75"/>
      <c r="E30" s="75"/>
      <c r="F30" s="75"/>
      <c r="G30" s="76"/>
      <c r="I30" s="27"/>
    </row>
    <row r="31" spans="3:8" ht="12.75" customHeight="1">
      <c r="C31" s="95"/>
      <c r="D31" s="95"/>
      <c r="E31" s="95"/>
      <c r="F31" s="95"/>
      <c r="G31" s="95"/>
      <c r="H31" s="95"/>
    </row>
  </sheetData>
  <sheetProtection password="DACF" sheet="1" objects="1" scenarios="1" selectLockedCells="1"/>
  <mergeCells count="129">
    <mergeCell ref="A10:C10"/>
    <mergeCell ref="D10:F10"/>
    <mergeCell ref="G10:I10"/>
    <mergeCell ref="J10:L10"/>
    <mergeCell ref="G13:G14"/>
    <mergeCell ref="A13:A14"/>
    <mergeCell ref="B13:C13"/>
    <mergeCell ref="D13:D14"/>
    <mergeCell ref="G11:G12"/>
    <mergeCell ref="M10:O10"/>
    <mergeCell ref="A11:A12"/>
    <mergeCell ref="B11:C11"/>
    <mergeCell ref="D11:D12"/>
    <mergeCell ref="E11:F11"/>
    <mergeCell ref="B12:C12"/>
    <mergeCell ref="E12:F12"/>
    <mergeCell ref="H12:I12"/>
    <mergeCell ref="K11:L11"/>
    <mergeCell ref="M11:M12"/>
    <mergeCell ref="S11:S12"/>
    <mergeCell ref="N12:O12"/>
    <mergeCell ref="K12:L12"/>
    <mergeCell ref="K13:L13"/>
    <mergeCell ref="M13:M14"/>
    <mergeCell ref="N13:O13"/>
    <mergeCell ref="E13:F13"/>
    <mergeCell ref="Q13:Q14"/>
    <mergeCell ref="S13:S14"/>
    <mergeCell ref="N14:O14"/>
    <mergeCell ref="H14:I14"/>
    <mergeCell ref="J15:J16"/>
    <mergeCell ref="H13:I13"/>
    <mergeCell ref="J13:J14"/>
    <mergeCell ref="H16:I16"/>
    <mergeCell ref="N11:O11"/>
    <mergeCell ref="Q11:Q12"/>
    <mergeCell ref="H11:I11"/>
    <mergeCell ref="J11:J12"/>
    <mergeCell ref="K16:L16"/>
    <mergeCell ref="K14:L14"/>
    <mergeCell ref="A15:A16"/>
    <mergeCell ref="B15:C15"/>
    <mergeCell ref="D15:D16"/>
    <mergeCell ref="E15:F15"/>
    <mergeCell ref="B16:C16"/>
    <mergeCell ref="E16:F16"/>
    <mergeCell ref="G15:G16"/>
    <mergeCell ref="H15:I15"/>
    <mergeCell ref="K18:L18"/>
    <mergeCell ref="A17:A18"/>
    <mergeCell ref="B17:C17"/>
    <mergeCell ref="D17:D18"/>
    <mergeCell ref="E17:F17"/>
    <mergeCell ref="B18:C18"/>
    <mergeCell ref="E18:F18"/>
    <mergeCell ref="G17:G18"/>
    <mergeCell ref="H18:I18"/>
    <mergeCell ref="Q17:Q18"/>
    <mergeCell ref="S17:S18"/>
    <mergeCell ref="N18:O18"/>
    <mergeCell ref="K15:L15"/>
    <mergeCell ref="M15:M16"/>
    <mergeCell ref="N15:O15"/>
    <mergeCell ref="Q15:Q16"/>
    <mergeCell ref="S15:S16"/>
    <mergeCell ref="N16:O16"/>
    <mergeCell ref="K17:L17"/>
    <mergeCell ref="M17:M18"/>
    <mergeCell ref="N17:O17"/>
    <mergeCell ref="G19:G20"/>
    <mergeCell ref="H19:I19"/>
    <mergeCell ref="J19:J20"/>
    <mergeCell ref="H17:I17"/>
    <mergeCell ref="J17:J18"/>
    <mergeCell ref="M19:M20"/>
    <mergeCell ref="N19:O19"/>
    <mergeCell ref="A21:A22"/>
    <mergeCell ref="B21:C21"/>
    <mergeCell ref="D21:D22"/>
    <mergeCell ref="E21:F21"/>
    <mergeCell ref="B22:C22"/>
    <mergeCell ref="A19:A20"/>
    <mergeCell ref="B19:C19"/>
    <mergeCell ref="D19:D20"/>
    <mergeCell ref="E19:F19"/>
    <mergeCell ref="Q19:Q20"/>
    <mergeCell ref="S19:S20"/>
    <mergeCell ref="N20:O20"/>
    <mergeCell ref="K19:L19"/>
    <mergeCell ref="N24:O24"/>
    <mergeCell ref="N23:O23"/>
    <mergeCell ref="K21:L21"/>
    <mergeCell ref="H22:I22"/>
    <mergeCell ref="J23:J24"/>
    <mergeCell ref="K23:L23"/>
    <mergeCell ref="B20:C20"/>
    <mergeCell ref="K22:L22"/>
    <mergeCell ref="G23:G24"/>
    <mergeCell ref="K20:L20"/>
    <mergeCell ref="H20:I20"/>
    <mergeCell ref="B23:C23"/>
    <mergeCell ref="M23:M24"/>
    <mergeCell ref="S21:S22"/>
    <mergeCell ref="N22:O22"/>
    <mergeCell ref="N21:O21"/>
    <mergeCell ref="Q21:Q22"/>
    <mergeCell ref="S23:S24"/>
    <mergeCell ref="Q23:Q24"/>
    <mergeCell ref="M21:M22"/>
    <mergeCell ref="E14:F14"/>
    <mergeCell ref="H23:I23"/>
    <mergeCell ref="E20:F20"/>
    <mergeCell ref="B14:C14"/>
    <mergeCell ref="H24:I24"/>
    <mergeCell ref="K24:L24"/>
    <mergeCell ref="E22:F22"/>
    <mergeCell ref="G21:G22"/>
    <mergeCell ref="H21:I21"/>
    <mergeCell ref="J21:J22"/>
    <mergeCell ref="C31:H31"/>
    <mergeCell ref="E24:F24"/>
    <mergeCell ref="B30:G30"/>
    <mergeCell ref="D23:D24"/>
    <mergeCell ref="E23:F23"/>
    <mergeCell ref="B24:C24"/>
    <mergeCell ref="A26:N26"/>
    <mergeCell ref="A29:F29"/>
    <mergeCell ref="A23:A24"/>
    <mergeCell ref="A28:N28"/>
  </mergeCells>
  <conditionalFormatting sqref="S11:S24">
    <cfRule type="expression" priority="4" dxfId="3" stopIfTrue="1">
      <formula>IF(R12&gt;0,1,0)</formula>
    </cfRule>
    <cfRule type="expression" priority="5" dxfId="2" stopIfTrue="1">
      <formula>IF(R12&lt;=0,1,0)</formula>
    </cfRule>
  </conditionalFormatting>
  <conditionalFormatting sqref="S26 S28">
    <cfRule type="expression" priority="6" dxfId="3" stopIfTrue="1">
      <formula>IF(R26&gt;0,1,0)</formula>
    </cfRule>
    <cfRule type="expression" priority="7" dxfId="2" stopIfTrue="1">
      <formula>IF(R26&lt;=0,1,0)</formula>
    </cfRule>
  </conditionalFormatting>
  <conditionalFormatting sqref="R28 R26 R12 R24 R22 R16 R18 R20 R14">
    <cfRule type="cellIs" priority="1" dxfId="3" operator="greaterThan" stopIfTrue="1">
      <formula>0</formula>
    </cfRule>
    <cfRule type="cellIs" priority="2" dxfId="2" operator="lessThanOrEqual" stopIfTrue="1">
      <formula>0</formula>
    </cfRule>
  </conditionalFormatting>
  <conditionalFormatting sqref="B11:C11 N23:P23 B15:C15 B17:C17 B19:C19 B21:C21 B23:C23 E11:F11 E13:F13 E15:F15 E17:F17 E19:F19 E21:F21 E23:F23 H11:I11 H13:I13 H15:I15 H17:I17 H19:I19 H21:I21 H23:I23 K11:L11 K13:L13 K15:L15 K17:L17 K19:L19 K21:L21 K23:L23 N11:P11 N13:P13 N15:P15 N17:P17 N19:P19 N21:P21 B13:C13">
    <cfRule type="cellIs" priority="3" dxfId="0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4:C14 E14:F14 K12:L12 N12:P12 E12:F12 B16:C16 K16:L16 K14:L14 B18:C18 H12:I12 H14:I14 K18:L18 N14:P14 B20:C20 E16:F16 H16:I16 K20:L20 N16:P16 B22:C22 E18:F18 H18:I18 K22:L22 N18:P18 B24:C24 E20:F20 H20:I20 K24:L24 N20:P20 E24:F24 E22:F22 H22:I22 H24:I24 N22:P22 N24:P24 B12:C12">
      <formula1>0.041666666666666664</formula1>
      <formula2>0.2708217592592593</formula2>
    </dataValidation>
  </dataValidations>
  <printOptions/>
  <pageMargins left="0.5118110236220472" right="0.5118110236220472" top="1.1811023622047245" bottom="0.5511811023622047" header="0.1968503937007874" footer="0.15748031496062992"/>
  <pageSetup fitToHeight="1" fitToWidth="1" horizontalDpi="300" verticalDpi="300" orientation="landscape" paperSize="9" scale="74" r:id="rId3"/>
  <headerFooter alignWithMargins="0">
    <oddFooter>&amp;L&amp;G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SheetLayoutView="100" workbookViewId="0" topLeftCell="A1">
      <selection activeCell="N20" sqref="N20:O20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6.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.13671875" style="0" customWidth="1"/>
    <col min="19" max="19" width="8.7109375" style="0" customWidth="1"/>
  </cols>
  <sheetData>
    <row r="1" spans="1:19" ht="15" customHeight="1">
      <c r="A1" s="61" t="s">
        <v>0</v>
      </c>
      <c r="B1" s="60"/>
      <c r="C1" s="60"/>
      <c r="D1" s="62"/>
      <c r="E1" s="62"/>
      <c r="F1" s="60"/>
      <c r="G1" s="39"/>
      <c r="H1" s="39"/>
      <c r="I1" s="39"/>
      <c r="J1" s="39"/>
      <c r="K1" s="39"/>
      <c r="M1" s="39"/>
      <c r="N1" s="60"/>
      <c r="O1" s="63"/>
      <c r="P1" s="60"/>
      <c r="Q1" s="64"/>
      <c r="R1" s="64"/>
      <c r="S1" s="60"/>
    </row>
    <row r="2" spans="1:19" ht="18.75" customHeight="1">
      <c r="A2" s="61" t="s">
        <v>1</v>
      </c>
      <c r="B2" s="60"/>
      <c r="C2" s="61"/>
      <c r="D2" s="62"/>
      <c r="E2" s="65"/>
      <c r="F2" s="60"/>
      <c r="G2" s="39"/>
      <c r="H2" s="39"/>
      <c r="I2" s="39"/>
      <c r="J2" s="39"/>
      <c r="K2" s="39"/>
      <c r="M2" s="61"/>
      <c r="N2" s="67"/>
      <c r="O2" s="63"/>
      <c r="P2" s="60"/>
      <c r="Q2" s="68"/>
      <c r="R2" s="68"/>
      <c r="S2" s="60"/>
    </row>
    <row r="3" spans="1:15" ht="15" customHeight="1">
      <c r="A3" s="61"/>
      <c r="B3" s="61"/>
      <c r="C3" s="61"/>
      <c r="D3" s="62"/>
      <c r="E3" s="62"/>
      <c r="F3" s="62"/>
      <c r="H3" s="39"/>
      <c r="I3" s="39"/>
      <c r="J3" s="39"/>
      <c r="K3" s="39"/>
      <c r="L3" s="39"/>
      <c r="M3" s="39"/>
      <c r="N3" s="48"/>
      <c r="O3" s="38"/>
    </row>
    <row r="4" spans="1:15" ht="15" customHeight="1">
      <c r="A4" s="66" t="s">
        <v>27</v>
      </c>
      <c r="B4" s="61"/>
      <c r="C4" s="61"/>
      <c r="D4" s="62"/>
      <c r="E4" s="62"/>
      <c r="F4" s="69"/>
      <c r="G4" s="47" t="s">
        <v>19</v>
      </c>
      <c r="H4" s="50"/>
      <c r="I4" s="50"/>
      <c r="J4" s="39"/>
      <c r="K4" s="39"/>
      <c r="L4" s="39"/>
      <c r="M4" s="39"/>
      <c r="N4" s="48"/>
      <c r="O4" s="38"/>
    </row>
    <row r="5" spans="1:14" ht="15" customHeight="1">
      <c r="A5" s="61" t="s">
        <v>2</v>
      </c>
      <c r="B5" s="61"/>
      <c r="C5" s="70"/>
      <c r="D5" s="71"/>
      <c r="E5" s="71"/>
      <c r="F5" s="69"/>
      <c r="G5" s="54"/>
      <c r="H5" s="51" t="s">
        <v>29</v>
      </c>
      <c r="I5" s="43"/>
      <c r="J5" s="2"/>
      <c r="K5" s="2"/>
      <c r="L5" s="42"/>
      <c r="M5" s="42"/>
      <c r="N5" s="42"/>
    </row>
    <row r="6" spans="1:15" ht="15" customHeight="1">
      <c r="A6" s="61" t="s">
        <v>3</v>
      </c>
      <c r="B6" s="61"/>
      <c r="C6" s="72"/>
      <c r="D6" s="72"/>
      <c r="E6" s="72"/>
      <c r="F6" s="72"/>
      <c r="G6" s="1"/>
      <c r="H6" s="1"/>
      <c r="I6" s="3"/>
      <c r="J6" s="3"/>
      <c r="K6" s="3"/>
      <c r="L6" s="3"/>
      <c r="M6" s="3"/>
      <c r="N6" s="3"/>
      <c r="O6" s="4"/>
    </row>
    <row r="7" spans="1:15" ht="15" customHeight="1">
      <c r="A7" s="49"/>
      <c r="B7" s="40"/>
      <c r="C7" s="48"/>
      <c r="D7" s="3"/>
      <c r="E7" s="3"/>
      <c r="F7" s="3"/>
      <c r="I7" s="3"/>
      <c r="J7" s="3"/>
      <c r="K7" s="3"/>
      <c r="L7" s="3"/>
      <c r="M7" s="3"/>
      <c r="N7" s="3"/>
      <c r="O7" s="4"/>
    </row>
    <row r="8" spans="2:14" ht="12.75" customHeight="1">
      <c r="B8" s="40"/>
      <c r="C8" s="48"/>
      <c r="D8" s="2"/>
      <c r="E8" s="2"/>
      <c r="F8" s="42"/>
      <c r="G8" s="45"/>
      <c r="H8" s="46"/>
      <c r="I8" s="47"/>
      <c r="J8" s="2"/>
      <c r="K8" s="2"/>
      <c r="L8" s="42"/>
      <c r="M8" s="42"/>
      <c r="N8" s="42"/>
    </row>
    <row r="9" spans="3:19" ht="21" customHeight="1">
      <c r="C9" s="48"/>
      <c r="P9" s="4"/>
      <c r="Q9" s="5"/>
      <c r="R9" s="6">
        <v>1</v>
      </c>
      <c r="S9" s="5"/>
    </row>
    <row r="10" spans="1:19" s="1" customFormat="1" ht="52.5" customHeight="1">
      <c r="A10" s="96" t="s">
        <v>4</v>
      </c>
      <c r="B10" s="96"/>
      <c r="C10" s="96"/>
      <c r="D10" s="96" t="s">
        <v>5</v>
      </c>
      <c r="E10" s="96"/>
      <c r="F10" s="96"/>
      <c r="G10" s="96" t="s">
        <v>6</v>
      </c>
      <c r="H10" s="96"/>
      <c r="I10" s="96"/>
      <c r="J10" s="96" t="s">
        <v>7</v>
      </c>
      <c r="K10" s="96"/>
      <c r="L10" s="96"/>
      <c r="M10" s="96" t="s">
        <v>8</v>
      </c>
      <c r="N10" s="96"/>
      <c r="O10" s="96"/>
      <c r="P10" s="7"/>
      <c r="Q10" s="8" t="s">
        <v>9</v>
      </c>
      <c r="R10" s="8"/>
      <c r="S10" s="8" t="s">
        <v>10</v>
      </c>
    </row>
    <row r="11" spans="1:19" ht="12.75" customHeight="1">
      <c r="A11" s="77">
        <v>42373</v>
      </c>
      <c r="B11" s="82" t="s">
        <v>11</v>
      </c>
      <c r="C11" s="78"/>
      <c r="D11" s="77">
        <f>A11+1</f>
        <v>42374</v>
      </c>
      <c r="E11" s="78" t="s">
        <v>11</v>
      </c>
      <c r="F11" s="78"/>
      <c r="G11" s="77">
        <f>D11+1</f>
        <v>42375</v>
      </c>
      <c r="H11" s="78" t="s">
        <v>11</v>
      </c>
      <c r="I11" s="78"/>
      <c r="J11" s="77">
        <f>G11+1</f>
        <v>42376</v>
      </c>
      <c r="K11" s="78" t="s">
        <v>11</v>
      </c>
      <c r="L11" s="78"/>
      <c r="M11" s="77">
        <f>J11+1</f>
        <v>42377</v>
      </c>
      <c r="N11" s="78" t="s">
        <v>11</v>
      </c>
      <c r="O11" s="78"/>
      <c r="P11" s="10"/>
      <c r="Q11" s="80">
        <f>(IF(ISNUMBER(B12),B12,0)+IF(ISNUMBER(E12),E12,0)+IF(ISNUMBER(H12),H12,0)+IF(ISNUMBER(K12),K12,0)+IF(ISNUMBER(N12),N12,0))</f>
        <v>0</v>
      </c>
      <c r="R11" s="11"/>
      <c r="S11" s="81">
        <f>IF(R12&lt;=0,0,IF(R12&gt;0,TEXT(R12,"hh:mm")))</f>
        <v>0</v>
      </c>
    </row>
    <row r="12" spans="1:19" ht="12.75" customHeight="1">
      <c r="A12" s="77"/>
      <c r="B12" s="79"/>
      <c r="C12" s="79"/>
      <c r="D12" s="77"/>
      <c r="E12" s="79"/>
      <c r="F12" s="79"/>
      <c r="G12" s="77"/>
      <c r="H12" s="79"/>
      <c r="I12" s="79"/>
      <c r="J12" s="77"/>
      <c r="K12" s="79"/>
      <c r="L12" s="79"/>
      <c r="M12" s="77"/>
      <c r="N12" s="79"/>
      <c r="O12" s="79"/>
      <c r="P12" s="13"/>
      <c r="Q12" s="80"/>
      <c r="R12" s="14">
        <f>IF(Q11&gt;0,Q11-R$9,0)</f>
        <v>0</v>
      </c>
      <c r="S12" s="81"/>
    </row>
    <row r="13" spans="1:19" ht="12.75" customHeight="1">
      <c r="A13" s="77">
        <f>M11+3</f>
        <v>42380</v>
      </c>
      <c r="B13" s="78" t="s">
        <v>11</v>
      </c>
      <c r="C13" s="78"/>
      <c r="D13" s="77">
        <f>A13+1</f>
        <v>42381</v>
      </c>
      <c r="E13" s="78" t="s">
        <v>11</v>
      </c>
      <c r="F13" s="78"/>
      <c r="G13" s="77">
        <f>D13+1</f>
        <v>42382</v>
      </c>
      <c r="H13" s="78" t="s">
        <v>11</v>
      </c>
      <c r="I13" s="78"/>
      <c r="J13" s="77">
        <f>G13+1</f>
        <v>42383</v>
      </c>
      <c r="K13" s="78" t="s">
        <v>11</v>
      </c>
      <c r="L13" s="78"/>
      <c r="M13" s="77">
        <f>J13+1</f>
        <v>42384</v>
      </c>
      <c r="N13" s="78" t="s">
        <v>11</v>
      </c>
      <c r="O13" s="78"/>
      <c r="P13" s="10"/>
      <c r="Q13" s="80">
        <f>(IF(ISNUMBER(B14),B14,0)+IF(ISNUMBER(E14),E14,0)+IF(ISNUMBER(H14),H14,0)+IF(ISNUMBER(K14),K14,0)+IF(ISNUMBER(N14),N14,0))</f>
        <v>0</v>
      </c>
      <c r="R13" s="15"/>
      <c r="S13" s="81">
        <f>IF(R14&lt;=0,0,IF(R14&gt;0,TEXT(R14,"hh:mm")))</f>
        <v>0</v>
      </c>
    </row>
    <row r="14" spans="1:19" ht="12.75" customHeight="1">
      <c r="A14" s="77"/>
      <c r="B14" s="79"/>
      <c r="C14" s="79"/>
      <c r="D14" s="77"/>
      <c r="E14" s="79"/>
      <c r="F14" s="79"/>
      <c r="G14" s="77"/>
      <c r="H14" s="79"/>
      <c r="I14" s="79"/>
      <c r="J14" s="77"/>
      <c r="K14" s="79"/>
      <c r="L14" s="79"/>
      <c r="M14" s="77"/>
      <c r="N14" s="79"/>
      <c r="O14" s="79"/>
      <c r="P14" s="13"/>
      <c r="Q14" s="80"/>
      <c r="R14" s="14">
        <f>IF(Q13&gt;0,Q13-R$9,0)</f>
        <v>0</v>
      </c>
      <c r="S14" s="81"/>
    </row>
    <row r="15" spans="1:19" ht="12.75" customHeight="1">
      <c r="A15" s="77">
        <f>M13+3</f>
        <v>42387</v>
      </c>
      <c r="B15" s="78" t="s">
        <v>11</v>
      </c>
      <c r="C15" s="78"/>
      <c r="D15" s="77">
        <f>A15+1</f>
        <v>42388</v>
      </c>
      <c r="E15" s="78" t="s">
        <v>11</v>
      </c>
      <c r="F15" s="78"/>
      <c r="G15" s="77">
        <f>D15+1</f>
        <v>42389</v>
      </c>
      <c r="H15" s="78" t="s">
        <v>11</v>
      </c>
      <c r="I15" s="78"/>
      <c r="J15" s="77">
        <f>G15+1</f>
        <v>42390</v>
      </c>
      <c r="K15" s="78" t="s">
        <v>11</v>
      </c>
      <c r="L15" s="78"/>
      <c r="M15" s="77">
        <f>J15+1</f>
        <v>42391</v>
      </c>
      <c r="N15" s="78" t="s">
        <v>11</v>
      </c>
      <c r="O15" s="78"/>
      <c r="P15" s="10"/>
      <c r="Q15" s="80">
        <f>(IF(ISNUMBER(B16),B16,0)+IF(ISNUMBER(E16),E16,0)+IF(ISNUMBER(H16),H16,0)+IF(ISNUMBER(K16),K16,0)+IF(ISNUMBER(N16),N16,0))</f>
        <v>0</v>
      </c>
      <c r="R15" s="15"/>
      <c r="S15" s="81">
        <f>IF(R16&lt;=0,0,IF(R16&gt;0,TEXT(R16,"hh:mm")))</f>
        <v>0</v>
      </c>
    </row>
    <row r="16" spans="1:19" ht="12.75" customHeight="1">
      <c r="A16" s="77"/>
      <c r="B16" s="79"/>
      <c r="C16" s="79"/>
      <c r="D16" s="77"/>
      <c r="E16" s="79"/>
      <c r="F16" s="79"/>
      <c r="G16" s="77"/>
      <c r="H16" s="79"/>
      <c r="I16" s="79"/>
      <c r="J16" s="77"/>
      <c r="K16" s="79"/>
      <c r="L16" s="79"/>
      <c r="M16" s="77"/>
      <c r="N16" s="79"/>
      <c r="O16" s="79"/>
      <c r="P16" s="13"/>
      <c r="Q16" s="80"/>
      <c r="R16" s="14">
        <f>IF(Q15&gt;0,Q15-R$9,0)</f>
        <v>0</v>
      </c>
      <c r="S16" s="81"/>
    </row>
    <row r="17" spans="1:19" ht="12.75" customHeight="1">
      <c r="A17" s="77">
        <f>M15+3</f>
        <v>42394</v>
      </c>
      <c r="B17" s="78" t="s">
        <v>11</v>
      </c>
      <c r="C17" s="78"/>
      <c r="D17" s="77">
        <f>A17+1</f>
        <v>42395</v>
      </c>
      <c r="E17" s="78" t="s">
        <v>11</v>
      </c>
      <c r="F17" s="78"/>
      <c r="G17" s="77">
        <f>D17+1</f>
        <v>42396</v>
      </c>
      <c r="H17" s="78" t="s">
        <v>11</v>
      </c>
      <c r="I17" s="78"/>
      <c r="J17" s="77">
        <f>G17+1</f>
        <v>42397</v>
      </c>
      <c r="K17" s="78" t="s">
        <v>11</v>
      </c>
      <c r="L17" s="78"/>
      <c r="M17" s="77">
        <f>J17+1</f>
        <v>42398</v>
      </c>
      <c r="N17" s="78" t="s">
        <v>11</v>
      </c>
      <c r="O17" s="78"/>
      <c r="P17" s="10"/>
      <c r="Q17" s="80">
        <f>(IF(ISNUMBER(B18),B18,0)+IF(ISNUMBER(E18),E18,0)+IF(ISNUMBER(H18),H18,0)+IF(ISNUMBER(K18),K18,0)+IF(ISNUMBER(N18),N18,0))</f>
        <v>0</v>
      </c>
      <c r="R17" s="15"/>
      <c r="S17" s="81">
        <f>IF(R18&lt;=0,0,IF(R18&gt;0,TEXT(R18,"hh:mm")))</f>
        <v>0</v>
      </c>
    </row>
    <row r="18" spans="1:19" ht="12.75" customHeight="1">
      <c r="A18" s="77"/>
      <c r="B18" s="79"/>
      <c r="C18" s="79"/>
      <c r="D18" s="77"/>
      <c r="E18" s="79"/>
      <c r="F18" s="79"/>
      <c r="G18" s="77"/>
      <c r="H18" s="79"/>
      <c r="I18" s="79"/>
      <c r="J18" s="77"/>
      <c r="K18" s="79"/>
      <c r="L18" s="79"/>
      <c r="M18" s="77"/>
      <c r="N18" s="79"/>
      <c r="O18" s="79"/>
      <c r="P18" s="13"/>
      <c r="Q18" s="80"/>
      <c r="R18" s="14">
        <f>IF(Q17&gt;0,Q17-R$9,0)</f>
        <v>0</v>
      </c>
      <c r="S18" s="81"/>
    </row>
    <row r="19" spans="1:19" ht="12.75" customHeight="1">
      <c r="A19" s="77">
        <f>M17+3</f>
        <v>42401</v>
      </c>
      <c r="B19" s="78" t="s">
        <v>11</v>
      </c>
      <c r="C19" s="78"/>
      <c r="D19" s="77">
        <f>A19+1</f>
        <v>42402</v>
      </c>
      <c r="E19" s="78" t="s">
        <v>11</v>
      </c>
      <c r="F19" s="78"/>
      <c r="G19" s="77">
        <f>D19+1</f>
        <v>42403</v>
      </c>
      <c r="H19" s="78" t="s">
        <v>11</v>
      </c>
      <c r="I19" s="78"/>
      <c r="J19" s="77">
        <f>G19+1</f>
        <v>42404</v>
      </c>
      <c r="K19" s="78" t="s">
        <v>11</v>
      </c>
      <c r="L19" s="78"/>
      <c r="M19" s="77">
        <f>J19+1</f>
        <v>42405</v>
      </c>
      <c r="N19" s="78" t="s">
        <v>11</v>
      </c>
      <c r="O19" s="78"/>
      <c r="P19" s="10"/>
      <c r="Q19" s="80">
        <f>(IF(ISNUMBER(B20),B20,0)+IF(ISNUMBER(E20),E20,0)+IF(ISNUMBER(H20),H20,0)+IF(ISNUMBER(K20),K20,0)+IF(ISNUMBER(N20),N20,0))</f>
        <v>0</v>
      </c>
      <c r="R19" s="15"/>
      <c r="S19" s="81">
        <f>IF(R20&lt;=0,0,IF(R20&gt;0,TEXT(R20,"hh:mm")))</f>
        <v>0</v>
      </c>
    </row>
    <row r="20" spans="1:19" ht="12.75" customHeight="1">
      <c r="A20" s="77"/>
      <c r="B20" s="79"/>
      <c r="C20" s="79"/>
      <c r="D20" s="77"/>
      <c r="E20" s="79"/>
      <c r="F20" s="79"/>
      <c r="G20" s="77"/>
      <c r="H20" s="79"/>
      <c r="I20" s="79"/>
      <c r="J20" s="77"/>
      <c r="K20" s="79"/>
      <c r="L20" s="79"/>
      <c r="M20" s="77"/>
      <c r="N20" s="79"/>
      <c r="O20" s="79"/>
      <c r="P20" s="13"/>
      <c r="Q20" s="80"/>
      <c r="R20" s="14">
        <f>IF(Q19&gt;0,Q19-R$9,0)</f>
        <v>0</v>
      </c>
      <c r="S20" s="81"/>
    </row>
    <row r="22" spans="1:19" ht="39" customHeight="1">
      <c r="A22" s="73" t="s">
        <v>12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Q22" s="17" t="s">
        <v>13</v>
      </c>
      <c r="R22" s="21">
        <f>IF(ISNUMBER(R12),R12,0)+IF(ISNUMBER(R14),R14,0)+IF(ISNUMBER(R16),R16,0)+IF(ISNUMBER(R18),R18,0)+IF(ISNUMBER(R20),R20,0)+IF(ISNUMBER(#REF!),#REF!,0)</f>
        <v>0</v>
      </c>
      <c r="S22" s="12">
        <f>S11+S13+S15+S17+S19</f>
        <v>0</v>
      </c>
    </row>
    <row r="23" spans="17:19" ht="12.75" customHeight="1">
      <c r="Q23" s="22"/>
      <c r="R23" s="23"/>
      <c r="S23" s="24"/>
    </row>
    <row r="24" spans="17:19" ht="26.25" customHeight="1">
      <c r="Q24" s="17" t="s">
        <v>15</v>
      </c>
      <c r="R24" s="26">
        <f>R22+'Période 2'!R28</f>
        <v>0</v>
      </c>
      <c r="S24" s="12">
        <f>'Période 1'!S25+'Période 2'!S26+'Période 3'!S22</f>
        <v>0</v>
      </c>
    </row>
    <row r="25" spans="2:7" ht="12.75" customHeight="1">
      <c r="B25" s="74" t="s">
        <v>14</v>
      </c>
      <c r="C25" s="75"/>
      <c r="D25" s="75"/>
      <c r="E25" s="75"/>
      <c r="F25" s="75"/>
      <c r="G25" s="76"/>
    </row>
    <row r="27" spans="1:6" ht="12.75" customHeight="1">
      <c r="A27" s="95"/>
      <c r="B27" s="95"/>
      <c r="C27" s="95"/>
      <c r="D27" s="95"/>
      <c r="E27" s="95"/>
      <c r="F27" s="95"/>
    </row>
    <row r="28" ht="12.75" customHeight="1">
      <c r="I28" s="27"/>
    </row>
    <row r="29" spans="3:8" ht="12.75" customHeight="1">
      <c r="C29" s="95"/>
      <c r="D29" s="95"/>
      <c r="E29" s="95"/>
      <c r="F29" s="95"/>
      <c r="G29" s="95"/>
      <c r="H29" s="95"/>
    </row>
  </sheetData>
  <sheetProtection password="DACF" sheet="1" objects="1" scenarios="1" selectLockedCells="1"/>
  <mergeCells count="94">
    <mergeCell ref="A10:C10"/>
    <mergeCell ref="D10:F10"/>
    <mergeCell ref="G10:I10"/>
    <mergeCell ref="H11:I11"/>
    <mergeCell ref="H15:I15"/>
    <mergeCell ref="H19:I19"/>
    <mergeCell ref="E16:F16"/>
    <mergeCell ref="G15:G16"/>
    <mergeCell ref="H17:I17"/>
    <mergeCell ref="G17:G18"/>
    <mergeCell ref="J10:L10"/>
    <mergeCell ref="M10:O10"/>
    <mergeCell ref="K12:L12"/>
    <mergeCell ref="A11:A12"/>
    <mergeCell ref="B11:C11"/>
    <mergeCell ref="D11:D12"/>
    <mergeCell ref="E11:F11"/>
    <mergeCell ref="B12:C12"/>
    <mergeCell ref="E12:F12"/>
    <mergeCell ref="G11:G12"/>
    <mergeCell ref="S11:S12"/>
    <mergeCell ref="N12:O12"/>
    <mergeCell ref="K11:L11"/>
    <mergeCell ref="H12:I12"/>
    <mergeCell ref="J11:J12"/>
    <mergeCell ref="M11:M12"/>
    <mergeCell ref="N11:O11"/>
    <mergeCell ref="Q11:Q12"/>
    <mergeCell ref="S13:S14"/>
    <mergeCell ref="N14:O14"/>
    <mergeCell ref="K13:L13"/>
    <mergeCell ref="K14:L14"/>
    <mergeCell ref="A13:A14"/>
    <mergeCell ref="B13:C13"/>
    <mergeCell ref="D13:D14"/>
    <mergeCell ref="E13:F13"/>
    <mergeCell ref="B14:C14"/>
    <mergeCell ref="E14:F14"/>
    <mergeCell ref="J15:J16"/>
    <mergeCell ref="M13:M14"/>
    <mergeCell ref="N13:O13"/>
    <mergeCell ref="Q13:Q14"/>
    <mergeCell ref="G13:G14"/>
    <mergeCell ref="H13:I13"/>
    <mergeCell ref="J13:J14"/>
    <mergeCell ref="S15:S16"/>
    <mergeCell ref="N16:O16"/>
    <mergeCell ref="K15:L15"/>
    <mergeCell ref="H14:I14"/>
    <mergeCell ref="K16:L16"/>
    <mergeCell ref="A15:A16"/>
    <mergeCell ref="B15:C15"/>
    <mergeCell ref="D15:D16"/>
    <mergeCell ref="E15:F15"/>
    <mergeCell ref="B16:C16"/>
    <mergeCell ref="J17:J18"/>
    <mergeCell ref="M15:M16"/>
    <mergeCell ref="N15:O15"/>
    <mergeCell ref="H16:I16"/>
    <mergeCell ref="Q15:Q16"/>
    <mergeCell ref="B17:C17"/>
    <mergeCell ref="D17:D18"/>
    <mergeCell ref="E17:F17"/>
    <mergeCell ref="B18:C18"/>
    <mergeCell ref="E18:F18"/>
    <mergeCell ref="M17:M18"/>
    <mergeCell ref="N17:O17"/>
    <mergeCell ref="Q17:Q18"/>
    <mergeCell ref="S17:S18"/>
    <mergeCell ref="N18:O18"/>
    <mergeCell ref="K17:L17"/>
    <mergeCell ref="K18:L18"/>
    <mergeCell ref="H18:I18"/>
    <mergeCell ref="K20:L20"/>
    <mergeCell ref="A19:A20"/>
    <mergeCell ref="B19:C19"/>
    <mergeCell ref="D19:D20"/>
    <mergeCell ref="E19:F19"/>
    <mergeCell ref="B20:C20"/>
    <mergeCell ref="E20:F20"/>
    <mergeCell ref="G19:G20"/>
    <mergeCell ref="A17:A18"/>
    <mergeCell ref="S19:S20"/>
    <mergeCell ref="N20:O20"/>
    <mergeCell ref="K19:L19"/>
    <mergeCell ref="J19:J20"/>
    <mergeCell ref="M19:M20"/>
    <mergeCell ref="N19:O19"/>
    <mergeCell ref="Q19:Q20"/>
    <mergeCell ref="H20:I20"/>
    <mergeCell ref="B25:G25"/>
    <mergeCell ref="A27:F27"/>
    <mergeCell ref="C29:H29"/>
    <mergeCell ref="A22:N22"/>
  </mergeCells>
  <conditionalFormatting sqref="S11:S20">
    <cfRule type="expression" priority="4" dxfId="3" stopIfTrue="1">
      <formula>IF(R12&gt;0,1,0)</formula>
    </cfRule>
    <cfRule type="expression" priority="5" dxfId="2" stopIfTrue="1">
      <formula>IF(R12&lt;=0,1,0)</formula>
    </cfRule>
  </conditionalFormatting>
  <conditionalFormatting sqref="S22 S24">
    <cfRule type="expression" priority="6" dxfId="3" stopIfTrue="1">
      <formula>IF(R22&gt;0,1,0)</formula>
    </cfRule>
    <cfRule type="expression" priority="7" dxfId="2" stopIfTrue="1">
      <formula>IF(R22&lt;=0,1,0)</formula>
    </cfRule>
  </conditionalFormatting>
  <conditionalFormatting sqref="R24 R22 R12 R14 R20 R16 R18">
    <cfRule type="cellIs" priority="1" dxfId="3" operator="greaterThan" stopIfTrue="1">
      <formula>0</formula>
    </cfRule>
    <cfRule type="cellIs" priority="2" dxfId="2" operator="lessThanOrEqual" stopIfTrue="1">
      <formula>0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2:C12 E12:F12 H12:I12 K12:L12 N12:P12 B14:C14 E14:F14 H14:I14 K14:L14 N14:P14 B16:C16 E16:F16 H16:I16 K16:L16 N16:P16 B18:C18 E18:F18 H18:I18 K18:L18 N18:P18 B20:C20 E20:F20 H20:I20 K20:L20 N20:P20">
      <formula1>0.041666666666666664</formula1>
      <formula2>0.2708217592592593</formula2>
    </dataValidation>
  </dataValidations>
  <printOptions/>
  <pageMargins left="0.5118110236220472" right="0.5118110236220472" top="1.1811023622047245" bottom="1.062992125984252" header="0.31496062992125984" footer="0.2362204724409449"/>
  <pageSetup fitToHeight="1" fitToWidth="1" horizontalDpi="300" verticalDpi="300" orientation="landscape" paperSize="9" scale="65" r:id="rId3"/>
  <headerFooter alignWithMargins="0">
    <oddFooter>&amp;L&amp;G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B11" sqref="B11:C11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2.00390625" style="0" customWidth="1"/>
    <col min="18" max="18" width="7.8515625" style="0" hidden="1" customWidth="1"/>
    <col min="19" max="19" width="8.7109375" style="0" customWidth="1"/>
  </cols>
  <sheetData>
    <row r="1" spans="1:19" ht="11.25" customHeight="1">
      <c r="A1" s="61" t="s">
        <v>0</v>
      </c>
      <c r="B1" s="60"/>
      <c r="C1" s="60"/>
      <c r="D1" s="62"/>
      <c r="E1" s="62"/>
      <c r="F1" s="60"/>
      <c r="G1" s="39"/>
      <c r="H1" s="39"/>
      <c r="I1" s="39"/>
      <c r="J1" s="39"/>
      <c r="K1" s="39"/>
      <c r="M1" s="39"/>
      <c r="N1" s="60"/>
      <c r="O1" s="63"/>
      <c r="P1" s="60"/>
      <c r="Q1" s="64"/>
      <c r="R1" s="64"/>
      <c r="S1" s="60"/>
    </row>
    <row r="2" spans="1:19" ht="18" customHeight="1">
      <c r="A2" s="61" t="s">
        <v>1</v>
      </c>
      <c r="B2" s="60"/>
      <c r="C2" s="61"/>
      <c r="D2" s="62"/>
      <c r="E2" s="65"/>
      <c r="F2" s="60"/>
      <c r="G2" s="39"/>
      <c r="H2" s="39"/>
      <c r="I2" s="39"/>
      <c r="J2" s="39"/>
      <c r="K2" s="39"/>
      <c r="M2" s="61"/>
      <c r="N2" s="67"/>
      <c r="O2" s="63"/>
      <c r="P2" s="60"/>
      <c r="Q2" s="68"/>
      <c r="R2" s="68"/>
      <c r="S2" s="60"/>
    </row>
    <row r="3" spans="1:15" ht="15" customHeight="1">
      <c r="A3" s="61"/>
      <c r="B3" s="61"/>
      <c r="C3" s="61"/>
      <c r="D3" s="62"/>
      <c r="E3" s="62"/>
      <c r="F3" s="62"/>
      <c r="H3" s="39"/>
      <c r="I3" s="39"/>
      <c r="J3" s="39"/>
      <c r="K3" s="39"/>
      <c r="L3" s="39"/>
      <c r="M3" s="39"/>
      <c r="N3" s="48"/>
      <c r="O3" s="38"/>
    </row>
    <row r="4" spans="1:15" ht="15" customHeight="1">
      <c r="A4" s="66" t="s">
        <v>28</v>
      </c>
      <c r="B4" s="61"/>
      <c r="C4" s="61"/>
      <c r="D4" s="62"/>
      <c r="E4" s="62"/>
      <c r="F4" s="69"/>
      <c r="G4" s="47" t="s">
        <v>20</v>
      </c>
      <c r="H4" s="50"/>
      <c r="I4" s="50"/>
      <c r="J4" s="39"/>
      <c r="K4" s="39"/>
      <c r="L4" s="39"/>
      <c r="M4" s="39"/>
      <c r="N4" s="48"/>
      <c r="O4" s="38"/>
    </row>
    <row r="5" spans="1:14" ht="15" customHeight="1">
      <c r="A5" s="61" t="s">
        <v>2</v>
      </c>
      <c r="B5" s="61"/>
      <c r="C5" s="70"/>
      <c r="D5" s="71"/>
      <c r="E5" s="71"/>
      <c r="F5" s="69"/>
      <c r="G5" s="54"/>
      <c r="H5" s="51" t="s">
        <v>29</v>
      </c>
      <c r="I5" s="43"/>
      <c r="J5" s="2"/>
      <c r="K5" s="2"/>
      <c r="L5" s="42"/>
      <c r="M5" s="42"/>
      <c r="N5" s="42"/>
    </row>
    <row r="6" spans="1:15" ht="15" customHeight="1">
      <c r="A6" s="61" t="s">
        <v>3</v>
      </c>
      <c r="B6" s="61"/>
      <c r="C6" s="72"/>
      <c r="D6" s="72"/>
      <c r="E6" s="72"/>
      <c r="F6" s="72"/>
      <c r="G6" s="1"/>
      <c r="H6" s="1"/>
      <c r="I6" s="3"/>
      <c r="J6" s="3"/>
      <c r="K6" s="3"/>
      <c r="L6" s="3"/>
      <c r="M6" s="3"/>
      <c r="N6" s="3"/>
      <c r="O6" s="4"/>
    </row>
    <row r="7" spans="1:15" ht="15" customHeight="1">
      <c r="A7" s="49"/>
      <c r="B7" s="40"/>
      <c r="C7" s="48"/>
      <c r="D7" s="3"/>
      <c r="E7" s="3"/>
      <c r="F7" s="3"/>
      <c r="I7" s="3"/>
      <c r="J7" s="3"/>
      <c r="K7" s="3"/>
      <c r="L7" s="3"/>
      <c r="M7" s="3"/>
      <c r="N7" s="3"/>
      <c r="O7" s="4"/>
    </row>
    <row r="8" spans="2:18" ht="12.75" customHeight="1">
      <c r="B8" s="40"/>
      <c r="C8" s="48"/>
      <c r="D8" s="2"/>
      <c r="E8" s="2"/>
      <c r="F8" s="42"/>
      <c r="G8" s="45"/>
      <c r="H8" s="46"/>
      <c r="I8" s="47"/>
      <c r="J8" s="2"/>
      <c r="K8" s="2"/>
      <c r="L8" s="42"/>
      <c r="M8" s="42"/>
      <c r="N8" s="42"/>
      <c r="R8" s="19">
        <v>0.25</v>
      </c>
    </row>
    <row r="9" spans="3:19" ht="12.75" customHeight="1">
      <c r="C9" s="48"/>
      <c r="P9" s="4"/>
      <c r="Q9" s="5"/>
      <c r="R9" s="6">
        <v>1</v>
      </c>
      <c r="S9" s="5"/>
    </row>
    <row r="10" spans="1:19" s="1" customFormat="1" ht="52.5" customHeight="1">
      <c r="A10" s="96" t="s">
        <v>22</v>
      </c>
      <c r="B10" s="96"/>
      <c r="C10" s="96"/>
      <c r="D10" s="96" t="s">
        <v>23</v>
      </c>
      <c r="E10" s="96"/>
      <c r="F10" s="96"/>
      <c r="G10" s="96" t="s">
        <v>24</v>
      </c>
      <c r="H10" s="96"/>
      <c r="I10" s="96"/>
      <c r="J10" s="96" t="s">
        <v>25</v>
      </c>
      <c r="K10" s="96"/>
      <c r="L10" s="96"/>
      <c r="M10" s="96" t="s">
        <v>26</v>
      </c>
      <c r="N10" s="96"/>
      <c r="O10" s="96"/>
      <c r="P10" s="7"/>
      <c r="Q10" s="8" t="s">
        <v>9</v>
      </c>
      <c r="R10" s="8"/>
      <c r="S10" s="8" t="s">
        <v>10</v>
      </c>
    </row>
    <row r="11" spans="1:19" ht="12.75" customHeight="1">
      <c r="A11" s="77">
        <v>42422</v>
      </c>
      <c r="B11" s="82" t="s">
        <v>11</v>
      </c>
      <c r="C11" s="78"/>
      <c r="D11" s="77">
        <f>A11+1</f>
        <v>42423</v>
      </c>
      <c r="E11" s="78" t="s">
        <v>11</v>
      </c>
      <c r="F11" s="78"/>
      <c r="G11" s="77">
        <f>D11+1</f>
        <v>42424</v>
      </c>
      <c r="H11" s="78" t="s">
        <v>11</v>
      </c>
      <c r="I11" s="78"/>
      <c r="J11" s="77">
        <f>G11+1</f>
        <v>42425</v>
      </c>
      <c r="K11" s="78" t="s">
        <v>11</v>
      </c>
      <c r="L11" s="78"/>
      <c r="M11" s="77">
        <f>J11+1</f>
        <v>42426</v>
      </c>
      <c r="N11" s="78" t="s">
        <v>11</v>
      </c>
      <c r="O11" s="78"/>
      <c r="P11" s="10"/>
      <c r="Q11" s="80">
        <f>(IF(ISNUMBER(B12),B12,0)+IF(ISNUMBER(E12),E12,0)+IF(ISNUMBER(H12),H12,0)+IF(ISNUMBER(K12),K12,0)+IF(ISNUMBER(N12),N12,0))</f>
        <v>0</v>
      </c>
      <c r="R11" s="11"/>
      <c r="S11" s="81">
        <f>IF(R12&lt;=0,0,IF(R12&gt;0,TEXT(R12,"hh:mm")))</f>
        <v>0</v>
      </c>
    </row>
    <row r="12" spans="1:19" ht="12.75" customHeight="1">
      <c r="A12" s="77"/>
      <c r="B12" s="79"/>
      <c r="C12" s="79"/>
      <c r="D12" s="77"/>
      <c r="E12" s="79"/>
      <c r="F12" s="79"/>
      <c r="G12" s="77"/>
      <c r="H12" s="79"/>
      <c r="I12" s="79"/>
      <c r="J12" s="77"/>
      <c r="K12" s="79"/>
      <c r="L12" s="79"/>
      <c r="M12" s="77"/>
      <c r="N12" s="79"/>
      <c r="O12" s="79"/>
      <c r="P12" s="13"/>
      <c r="Q12" s="80"/>
      <c r="R12" s="14">
        <f>IF(Q11&gt;0,Q11-R$9,0)</f>
        <v>0</v>
      </c>
      <c r="S12" s="81"/>
    </row>
    <row r="13" spans="1:19" ht="12.75" customHeight="1">
      <c r="A13" s="77">
        <f>M11+3</f>
        <v>42429</v>
      </c>
      <c r="B13" s="78" t="s">
        <v>11</v>
      </c>
      <c r="C13" s="78"/>
      <c r="D13" s="77">
        <f>A13+1</f>
        <v>42430</v>
      </c>
      <c r="E13" s="78" t="s">
        <v>11</v>
      </c>
      <c r="F13" s="78"/>
      <c r="G13" s="77">
        <f>D13+1</f>
        <v>42431</v>
      </c>
      <c r="H13" s="78" t="s">
        <v>11</v>
      </c>
      <c r="I13" s="78"/>
      <c r="J13" s="77">
        <f>G13+1</f>
        <v>42432</v>
      </c>
      <c r="K13" s="78" t="s">
        <v>11</v>
      </c>
      <c r="L13" s="78"/>
      <c r="M13" s="77">
        <f>J13+1</f>
        <v>42433</v>
      </c>
      <c r="N13" s="78" t="s">
        <v>11</v>
      </c>
      <c r="O13" s="78"/>
      <c r="P13" s="10"/>
      <c r="Q13" s="80">
        <f>(IF(ISNUMBER(B14),B14,0)+IF(ISNUMBER(E14),E14,0)+IF(ISNUMBER(H14),H14,0)+IF(ISNUMBER(K14),K14,0)+IF(ISNUMBER(N14),N14,0))</f>
        <v>0</v>
      </c>
      <c r="R13" s="15"/>
      <c r="S13" s="81">
        <f>IF(R14&lt;=0,0,IF(R14&gt;0,TEXT(R14,"hh:mm")))</f>
        <v>0</v>
      </c>
    </row>
    <row r="14" spans="1:19" ht="12.75" customHeight="1">
      <c r="A14" s="77"/>
      <c r="B14" s="79"/>
      <c r="C14" s="79"/>
      <c r="D14" s="77"/>
      <c r="E14" s="79"/>
      <c r="F14" s="79"/>
      <c r="G14" s="77"/>
      <c r="H14" s="79"/>
      <c r="I14" s="79"/>
      <c r="J14" s="77"/>
      <c r="K14" s="79"/>
      <c r="L14" s="79"/>
      <c r="M14" s="77"/>
      <c r="N14" s="79"/>
      <c r="O14" s="79"/>
      <c r="P14" s="13"/>
      <c r="Q14" s="80"/>
      <c r="R14" s="20">
        <f>IF(Q13&gt;0,Q13-R$9,0)</f>
        <v>0</v>
      </c>
      <c r="S14" s="81"/>
    </row>
    <row r="15" spans="1:19" ht="12.75" customHeight="1">
      <c r="A15" s="77">
        <f>M13+3</f>
        <v>42436</v>
      </c>
      <c r="B15" s="78" t="s">
        <v>11</v>
      </c>
      <c r="C15" s="78"/>
      <c r="D15" s="77">
        <f>A15+1</f>
        <v>42437</v>
      </c>
      <c r="E15" s="78" t="s">
        <v>11</v>
      </c>
      <c r="F15" s="78"/>
      <c r="G15" s="77">
        <f>D15+1</f>
        <v>42438</v>
      </c>
      <c r="H15" s="78" t="s">
        <v>11</v>
      </c>
      <c r="I15" s="78"/>
      <c r="J15" s="77">
        <f>G15+1</f>
        <v>42439</v>
      </c>
      <c r="K15" s="78" t="s">
        <v>11</v>
      </c>
      <c r="L15" s="78"/>
      <c r="M15" s="77">
        <f>J15+1</f>
        <v>42440</v>
      </c>
      <c r="N15" s="78" t="s">
        <v>11</v>
      </c>
      <c r="O15" s="78"/>
      <c r="P15" s="10"/>
      <c r="Q15" s="80">
        <f>(IF(ISNUMBER(B16),B16,0)+IF(ISNUMBER(E16),E16,0)+IF(ISNUMBER(H16),H16,0)+IF(ISNUMBER(K16),K16,0)+IF(ISNUMBER(N16),N16,0))</f>
        <v>0</v>
      </c>
      <c r="R15" s="15"/>
      <c r="S15" s="81">
        <f>IF(R16&lt;=0,0,IF(R16&gt;0,TEXT(R16,"hh:mm")))</f>
        <v>0</v>
      </c>
    </row>
    <row r="16" spans="1:19" ht="12.75" customHeight="1">
      <c r="A16" s="77"/>
      <c r="B16" s="79"/>
      <c r="C16" s="79"/>
      <c r="D16" s="77"/>
      <c r="E16" s="79"/>
      <c r="F16" s="79"/>
      <c r="G16" s="77"/>
      <c r="H16" s="79"/>
      <c r="I16" s="79"/>
      <c r="J16" s="77"/>
      <c r="K16" s="79"/>
      <c r="L16" s="79"/>
      <c r="M16" s="77"/>
      <c r="N16" s="79"/>
      <c r="O16" s="79"/>
      <c r="P16" s="13"/>
      <c r="Q16" s="80"/>
      <c r="R16" s="14">
        <f>IF(Q15&gt;0,Q15-R$9,0)</f>
        <v>0</v>
      </c>
      <c r="S16" s="81"/>
    </row>
    <row r="17" spans="1:19" ht="12.75" customHeight="1">
      <c r="A17" s="77">
        <f>M15+3</f>
        <v>42443</v>
      </c>
      <c r="B17" s="78" t="s">
        <v>11</v>
      </c>
      <c r="C17" s="78"/>
      <c r="D17" s="77">
        <f>A17+1</f>
        <v>42444</v>
      </c>
      <c r="E17" s="78" t="s">
        <v>11</v>
      </c>
      <c r="F17" s="78"/>
      <c r="G17" s="77">
        <f>D17+1</f>
        <v>42445</v>
      </c>
      <c r="H17" s="78" t="s">
        <v>11</v>
      </c>
      <c r="I17" s="78"/>
      <c r="J17" s="77">
        <f>G17+1</f>
        <v>42446</v>
      </c>
      <c r="K17" s="78" t="s">
        <v>11</v>
      </c>
      <c r="L17" s="78"/>
      <c r="M17" s="77">
        <f>J17+1</f>
        <v>42447</v>
      </c>
      <c r="N17" s="78" t="s">
        <v>11</v>
      </c>
      <c r="O17" s="78"/>
      <c r="P17" s="10"/>
      <c r="Q17" s="80">
        <f>(IF(ISNUMBER(B18),B18,0)+IF(ISNUMBER(E18),E18,0)+IF(ISNUMBER(H18),H18,0)+IF(ISNUMBER(K18),K18,0)+IF(ISNUMBER(N18),N18,0))</f>
        <v>0</v>
      </c>
      <c r="R17" s="15"/>
      <c r="S17" s="81">
        <f>IF(R18&lt;=0,0,IF(R18&gt;0,TEXT(R18,"hh:mm")))</f>
        <v>0</v>
      </c>
    </row>
    <row r="18" spans="1:19" ht="12.75" customHeight="1">
      <c r="A18" s="77"/>
      <c r="B18" s="79"/>
      <c r="C18" s="79"/>
      <c r="D18" s="77"/>
      <c r="E18" s="79"/>
      <c r="F18" s="79"/>
      <c r="G18" s="77"/>
      <c r="H18" s="79"/>
      <c r="I18" s="79"/>
      <c r="J18" s="77"/>
      <c r="K18" s="79"/>
      <c r="L18" s="79"/>
      <c r="M18" s="77"/>
      <c r="N18" s="79"/>
      <c r="O18" s="79"/>
      <c r="P18" s="13"/>
      <c r="Q18" s="80"/>
      <c r="R18" s="14">
        <f>IF(Q17&gt;0,Q17-R$9,0)</f>
        <v>0</v>
      </c>
      <c r="S18" s="81"/>
    </row>
    <row r="19" spans="1:19" ht="12.75" customHeight="1">
      <c r="A19" s="77">
        <f>M17+3</f>
        <v>42450</v>
      </c>
      <c r="B19" s="78" t="s">
        <v>11</v>
      </c>
      <c r="C19" s="78"/>
      <c r="D19" s="77">
        <f>A19+1</f>
        <v>42451</v>
      </c>
      <c r="E19" s="78" t="s">
        <v>11</v>
      </c>
      <c r="F19" s="78"/>
      <c r="G19" s="77">
        <f>D19+1</f>
        <v>42452</v>
      </c>
      <c r="H19" s="78" t="s">
        <v>11</v>
      </c>
      <c r="I19" s="78"/>
      <c r="J19" s="77">
        <f>G19+1</f>
        <v>42453</v>
      </c>
      <c r="K19" s="78" t="s">
        <v>11</v>
      </c>
      <c r="L19" s="78"/>
      <c r="M19" s="77">
        <f>J19+1</f>
        <v>42454</v>
      </c>
      <c r="N19" s="78" t="s">
        <v>11</v>
      </c>
      <c r="O19" s="78"/>
      <c r="P19" s="10"/>
      <c r="Q19" s="80">
        <f>(IF(ISNUMBER(B20),B20,0)+IF(ISNUMBER(E20),E20,0)+IF(ISNUMBER(H20),H20,0)+IF(ISNUMBER(K20),K20,0)+IF(ISNUMBER(N20),N20,0))</f>
        <v>0</v>
      </c>
      <c r="R19" s="15"/>
      <c r="S19" s="81">
        <f>IF(R20&lt;=0,0,IF(R20&gt;0,TEXT(R20,"hh:mm")))</f>
        <v>0</v>
      </c>
    </row>
    <row r="20" spans="1:19" ht="12.75" customHeight="1">
      <c r="A20" s="77"/>
      <c r="B20" s="79"/>
      <c r="C20" s="79"/>
      <c r="D20" s="77"/>
      <c r="E20" s="79"/>
      <c r="F20" s="79"/>
      <c r="G20" s="77"/>
      <c r="H20" s="79"/>
      <c r="I20" s="79"/>
      <c r="J20" s="77"/>
      <c r="K20" s="79"/>
      <c r="L20" s="79"/>
      <c r="M20" s="77"/>
      <c r="N20" s="79"/>
      <c r="O20" s="79"/>
      <c r="P20" s="13"/>
      <c r="Q20" s="80"/>
      <c r="R20" s="14">
        <f>IF(Q19&gt;0,Q19-R$9,0)</f>
        <v>0</v>
      </c>
      <c r="S20" s="81"/>
    </row>
    <row r="21" spans="1:19" ht="12.75" customHeight="1">
      <c r="A21" s="77">
        <f>M19+3</f>
        <v>42457</v>
      </c>
      <c r="B21" s="78" t="s">
        <v>11</v>
      </c>
      <c r="C21" s="78"/>
      <c r="D21" s="77">
        <f>A21+1</f>
        <v>42458</v>
      </c>
      <c r="E21" s="78" t="s">
        <v>11</v>
      </c>
      <c r="F21" s="78"/>
      <c r="G21" s="77">
        <f>D21+1</f>
        <v>42459</v>
      </c>
      <c r="H21" s="78" t="s">
        <v>11</v>
      </c>
      <c r="I21" s="78"/>
      <c r="J21" s="77">
        <f>G21+1</f>
        <v>42460</v>
      </c>
      <c r="K21" s="78" t="s">
        <v>11</v>
      </c>
      <c r="L21" s="78"/>
      <c r="M21" s="77">
        <f>J21+1</f>
        <v>42461</v>
      </c>
      <c r="N21" s="78" t="s">
        <v>11</v>
      </c>
      <c r="O21" s="78"/>
      <c r="P21" s="10"/>
      <c r="Q21" s="80">
        <f>(IF(ISNUMBER(B22),B22,0)+IF(ISNUMBER(E22),E22,0)+IF(ISNUMBER(H22),H22,0)+IF(ISNUMBER(K22),K22,0)+IF(ISNUMBER(N22),N22,0))</f>
        <v>0</v>
      </c>
      <c r="R21" s="15"/>
      <c r="S21" s="81">
        <f>IF(R22&lt;=0,0,IF(R22&gt;0,TEXT(R22,"hh:mm")))</f>
        <v>0</v>
      </c>
    </row>
    <row r="22" spans="1:19" ht="12.75" customHeight="1">
      <c r="A22" s="77"/>
      <c r="B22" s="79"/>
      <c r="C22" s="79"/>
      <c r="D22" s="77"/>
      <c r="E22" s="79"/>
      <c r="F22" s="79"/>
      <c r="G22" s="77"/>
      <c r="H22" s="79"/>
      <c r="I22" s="79"/>
      <c r="J22" s="77"/>
      <c r="K22" s="79"/>
      <c r="L22" s="79"/>
      <c r="M22" s="77"/>
      <c r="N22" s="79"/>
      <c r="O22" s="79"/>
      <c r="P22" s="13"/>
      <c r="Q22" s="80"/>
      <c r="R22" s="14">
        <f>IF(Q21&gt;0,Q21-R$9,0)</f>
        <v>0</v>
      </c>
      <c r="S22" s="81"/>
    </row>
    <row r="24" spans="1:19" ht="39" customHeight="1">
      <c r="A24" s="73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Q24" s="17" t="s">
        <v>13</v>
      </c>
      <c r="R24" s="21">
        <f>IF(ISNUMBER(R12),R12,0)+IF(ISNUMBER(R14),R14,0)+IF(ISNUMBER(R16),R16,0)+IF(ISNUMBER(R18),R18,0)+IF(ISNUMBER(R20),R20,0)+IF(ISNUMBER(R22),R22,0)+IF(ISNUMBER(#REF!),#REF!,0)</f>
        <v>0</v>
      </c>
      <c r="S24" s="12">
        <f>S11+S13+S15+S17+S19+S21</f>
        <v>0</v>
      </c>
    </row>
    <row r="25" spans="1:19" ht="14.25" customHeight="1">
      <c r="A25" s="1"/>
      <c r="D25" s="1"/>
      <c r="G25" s="57"/>
      <c r="Q25" s="22"/>
      <c r="R25" s="23"/>
      <c r="S25" s="24"/>
    </row>
    <row r="26" spans="1:19" s="25" customFormat="1" ht="42.75" customHeight="1">
      <c r="A26" s="97" t="s">
        <v>30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56"/>
      <c r="P26" s="58"/>
      <c r="Q26" s="17" t="s">
        <v>15</v>
      </c>
      <c r="R26" s="26">
        <f>R24+'Période 3'!R24</f>
        <v>0</v>
      </c>
      <c r="S26" s="12">
        <f>SUM(S24,'Période 3'!S24)</f>
        <v>0</v>
      </c>
    </row>
    <row r="27" spans="1:6" ht="12.75" customHeight="1">
      <c r="A27" s="95"/>
      <c r="B27" s="95"/>
      <c r="C27" s="95"/>
      <c r="D27" s="95"/>
      <c r="E27" s="95"/>
      <c r="F27" s="95"/>
    </row>
    <row r="28" spans="2:9" ht="12.75" customHeight="1">
      <c r="B28" s="74" t="s">
        <v>14</v>
      </c>
      <c r="C28" s="75"/>
      <c r="D28" s="75"/>
      <c r="E28" s="75"/>
      <c r="F28" s="75"/>
      <c r="G28" s="76"/>
      <c r="I28" s="27"/>
    </row>
    <row r="29" spans="3:8" ht="12.75" customHeight="1">
      <c r="C29" s="95"/>
      <c r="D29" s="95"/>
      <c r="E29" s="95"/>
      <c r="F29" s="95"/>
      <c r="G29" s="95"/>
      <c r="H29" s="95"/>
    </row>
  </sheetData>
  <sheetProtection password="DACF" sheet="1" objects="1" scenarios="1" selectLockedCells="1"/>
  <mergeCells count="112">
    <mergeCell ref="A24:N24"/>
    <mergeCell ref="A26:N26"/>
    <mergeCell ref="A10:C10"/>
    <mergeCell ref="D10:F10"/>
    <mergeCell ref="G10:I10"/>
    <mergeCell ref="J10:L10"/>
    <mergeCell ref="M10:O10"/>
    <mergeCell ref="K12:L12"/>
    <mergeCell ref="A11:A12"/>
    <mergeCell ref="B11:C11"/>
    <mergeCell ref="D11:D12"/>
    <mergeCell ref="E11:F11"/>
    <mergeCell ref="B12:C12"/>
    <mergeCell ref="E12:F12"/>
    <mergeCell ref="G11:G12"/>
    <mergeCell ref="H11:I11"/>
    <mergeCell ref="S11:S12"/>
    <mergeCell ref="N12:O12"/>
    <mergeCell ref="K11:L11"/>
    <mergeCell ref="H12:I12"/>
    <mergeCell ref="J11:J12"/>
    <mergeCell ref="M11:M12"/>
    <mergeCell ref="N11:O11"/>
    <mergeCell ref="Q11:Q12"/>
    <mergeCell ref="A13:A14"/>
    <mergeCell ref="B13:C13"/>
    <mergeCell ref="D13:D14"/>
    <mergeCell ref="E13:F13"/>
    <mergeCell ref="B14:C14"/>
    <mergeCell ref="E14:F14"/>
    <mergeCell ref="M13:M14"/>
    <mergeCell ref="N13:O13"/>
    <mergeCell ref="Q13:Q14"/>
    <mergeCell ref="S13:S14"/>
    <mergeCell ref="N14:O14"/>
    <mergeCell ref="K13:L13"/>
    <mergeCell ref="K14:L14"/>
    <mergeCell ref="E16:F16"/>
    <mergeCell ref="G15:G16"/>
    <mergeCell ref="H15:I15"/>
    <mergeCell ref="J15:J16"/>
    <mergeCell ref="H13:I13"/>
    <mergeCell ref="J13:J14"/>
    <mergeCell ref="H14:I14"/>
    <mergeCell ref="G13:G14"/>
    <mergeCell ref="Q15:Q16"/>
    <mergeCell ref="S15:S16"/>
    <mergeCell ref="N16:O16"/>
    <mergeCell ref="K15:L15"/>
    <mergeCell ref="K16:L16"/>
    <mergeCell ref="A15:A16"/>
    <mergeCell ref="B15:C15"/>
    <mergeCell ref="D15:D16"/>
    <mergeCell ref="E15:F15"/>
    <mergeCell ref="B16:C16"/>
    <mergeCell ref="G17:G18"/>
    <mergeCell ref="H17:I17"/>
    <mergeCell ref="J17:J18"/>
    <mergeCell ref="M15:M16"/>
    <mergeCell ref="N15:O15"/>
    <mergeCell ref="H16:I16"/>
    <mergeCell ref="M17:M18"/>
    <mergeCell ref="N17:O17"/>
    <mergeCell ref="A17:A18"/>
    <mergeCell ref="B17:C17"/>
    <mergeCell ref="D17:D18"/>
    <mergeCell ref="E17:F17"/>
    <mergeCell ref="B18:C18"/>
    <mergeCell ref="E18:F18"/>
    <mergeCell ref="Q17:Q18"/>
    <mergeCell ref="S17:S18"/>
    <mergeCell ref="N18:O18"/>
    <mergeCell ref="K17:L17"/>
    <mergeCell ref="K18:L18"/>
    <mergeCell ref="H18:I18"/>
    <mergeCell ref="A19:A20"/>
    <mergeCell ref="B19:C19"/>
    <mergeCell ref="D19:D20"/>
    <mergeCell ref="E19:F19"/>
    <mergeCell ref="B20:C20"/>
    <mergeCell ref="E20:F20"/>
    <mergeCell ref="S21:S22"/>
    <mergeCell ref="N22:O22"/>
    <mergeCell ref="M19:M20"/>
    <mergeCell ref="N19:O19"/>
    <mergeCell ref="Q19:Q20"/>
    <mergeCell ref="S19:S20"/>
    <mergeCell ref="N20:O20"/>
    <mergeCell ref="Q21:Q22"/>
    <mergeCell ref="M21:M22"/>
    <mergeCell ref="N21:O21"/>
    <mergeCell ref="J21:J22"/>
    <mergeCell ref="K19:L19"/>
    <mergeCell ref="H20:I20"/>
    <mergeCell ref="H22:I22"/>
    <mergeCell ref="K20:L20"/>
    <mergeCell ref="G19:G20"/>
    <mergeCell ref="H19:I19"/>
    <mergeCell ref="J19:J20"/>
    <mergeCell ref="A21:A22"/>
    <mergeCell ref="B21:C21"/>
    <mergeCell ref="D21:D22"/>
    <mergeCell ref="E21:F21"/>
    <mergeCell ref="B22:C22"/>
    <mergeCell ref="K21:L21"/>
    <mergeCell ref="K22:L22"/>
    <mergeCell ref="E22:F22"/>
    <mergeCell ref="G21:G22"/>
    <mergeCell ref="H21:I21"/>
    <mergeCell ref="A27:F27"/>
    <mergeCell ref="C29:H29"/>
    <mergeCell ref="B28:G28"/>
  </mergeCells>
  <conditionalFormatting sqref="S11:S22">
    <cfRule type="expression" priority="6" dxfId="3" stopIfTrue="1">
      <formula>IF(R12&gt;0,1,0)</formula>
    </cfRule>
    <cfRule type="expression" priority="7" dxfId="2" stopIfTrue="1">
      <formula>IF(R12&lt;=0,1,0)</formula>
    </cfRule>
  </conditionalFormatting>
  <conditionalFormatting sqref="S24 S26">
    <cfRule type="expression" priority="4" dxfId="3" stopIfTrue="1">
      <formula>IF(R24&gt;0,1,0)</formula>
    </cfRule>
    <cfRule type="expression" priority="5" dxfId="2" stopIfTrue="1">
      <formula>IF(R24&lt;=0,1,0)</formula>
    </cfRule>
  </conditionalFormatting>
  <conditionalFormatting sqref="R26 R24 R12 R22 R16 R18 R20 R14">
    <cfRule type="cellIs" priority="2" dxfId="3" operator="greaterThan" stopIfTrue="1">
      <formula>0</formula>
    </cfRule>
    <cfRule type="cellIs" priority="3" dxfId="2" operator="lessThanOrEqual" stopIfTrue="1">
      <formula>0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2:C12 B14:C14 N22:P22 H22:I22 E22:F22 N20:P20 H20:I20 E20:F20 N18:P18 K22:L22 H18:I18 E18:F18 B22:C22 N16:P16 K20:L20 H16:I16 E16:F16 B20:C20 N14:P14 K18:L18 H14:I14 H12:I12 B18:C18 K14:L14 K16:L16 B16:C16 E12:F12 N12:P12 K12:L12 E14:F14">
      <formula1>0.041666666666666664</formula1>
      <formula2>0.2708217592592593</formula2>
    </dataValidation>
  </dataValidations>
  <printOptions/>
  <pageMargins left="0.7480314960629921" right="0.7480314960629921" top="0.984251968503937" bottom="0.984251968503937" header="0.1968503937007874" footer="0.5118110236220472"/>
  <pageSetup fitToHeight="1" fitToWidth="1" horizontalDpi="300" verticalDpi="300" orientation="landscape" paperSize="9" scale="70" r:id="rId3"/>
  <headerFooter alignWithMargins="0">
    <oddFooter>&amp;L&amp;G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zoomScaleSheetLayoutView="75" zoomScalePageLayoutView="0" workbookViewId="0" topLeftCell="A1">
      <selection activeCell="B12" sqref="B12:C12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27" customWidth="1"/>
    <col min="17" max="17" width="10.7109375" style="0" customWidth="1"/>
    <col min="18" max="18" width="0.13671875" style="0" customWidth="1"/>
    <col min="19" max="19" width="8.7109375" style="0" customWidth="1"/>
  </cols>
  <sheetData>
    <row r="1" spans="1:19" ht="13.5" customHeight="1">
      <c r="A1" s="61" t="s">
        <v>0</v>
      </c>
      <c r="B1" s="60"/>
      <c r="C1" s="60"/>
      <c r="D1" s="62"/>
      <c r="E1" s="62"/>
      <c r="F1" s="60"/>
      <c r="G1" s="39"/>
      <c r="H1" s="39"/>
      <c r="I1" s="39"/>
      <c r="J1" s="39"/>
      <c r="K1" s="39"/>
      <c r="M1" s="39"/>
      <c r="N1" s="60"/>
      <c r="O1" s="63"/>
      <c r="P1" s="60"/>
      <c r="Q1" s="64"/>
      <c r="R1" s="64"/>
      <c r="S1" s="60"/>
    </row>
    <row r="2" spans="1:19" ht="16.5" customHeight="1">
      <c r="A2" s="61" t="s">
        <v>1</v>
      </c>
      <c r="B2" s="60"/>
      <c r="C2" s="61"/>
      <c r="D2" s="62"/>
      <c r="E2" s="65"/>
      <c r="F2" s="60"/>
      <c r="G2" s="39"/>
      <c r="H2" s="39"/>
      <c r="I2" s="39"/>
      <c r="J2" s="39"/>
      <c r="K2" s="39"/>
      <c r="M2" s="61"/>
      <c r="N2" s="67"/>
      <c r="O2" s="63"/>
      <c r="P2" s="60"/>
      <c r="Q2" s="68"/>
      <c r="R2" s="68"/>
      <c r="S2" s="60"/>
    </row>
    <row r="3" spans="1:16" ht="15" customHeight="1">
      <c r="A3" s="60"/>
      <c r="B3" s="61"/>
      <c r="C3" s="61"/>
      <c r="D3" s="62"/>
      <c r="E3" s="62"/>
      <c r="F3" s="62"/>
      <c r="H3" s="39"/>
      <c r="I3" s="39"/>
      <c r="J3" s="39"/>
      <c r="K3" s="39"/>
      <c r="L3" s="39"/>
      <c r="M3" s="39"/>
      <c r="N3" s="48"/>
      <c r="O3" s="38"/>
      <c r="P3"/>
    </row>
    <row r="4" spans="1:16" ht="15" customHeight="1">
      <c r="A4" s="66" t="s">
        <v>27</v>
      </c>
      <c r="B4" s="61"/>
      <c r="C4" s="61"/>
      <c r="D4" s="62"/>
      <c r="E4" s="62"/>
      <c r="F4" s="69"/>
      <c r="G4" s="47" t="s">
        <v>21</v>
      </c>
      <c r="H4" s="50"/>
      <c r="I4" s="50"/>
      <c r="J4" s="39"/>
      <c r="K4" s="39"/>
      <c r="L4" s="39"/>
      <c r="M4" s="39"/>
      <c r="N4" s="48"/>
      <c r="O4" s="38"/>
      <c r="P4"/>
    </row>
    <row r="5" spans="1:16" ht="15" customHeight="1">
      <c r="A5" s="61" t="s">
        <v>2</v>
      </c>
      <c r="B5" s="61"/>
      <c r="C5" s="70"/>
      <c r="D5" s="71"/>
      <c r="E5" s="71"/>
      <c r="F5" s="69"/>
      <c r="G5" s="54"/>
      <c r="H5" s="51" t="s">
        <v>29</v>
      </c>
      <c r="I5" s="43"/>
      <c r="J5" s="2"/>
      <c r="K5" s="2"/>
      <c r="L5" s="42"/>
      <c r="M5" s="42"/>
      <c r="N5" s="42"/>
      <c r="P5"/>
    </row>
    <row r="6" spans="1:16" ht="15" customHeight="1">
      <c r="A6" s="61" t="s">
        <v>3</v>
      </c>
      <c r="B6" s="61"/>
      <c r="C6" s="72"/>
      <c r="D6" s="72"/>
      <c r="E6" s="72"/>
      <c r="F6" s="72"/>
      <c r="G6" s="1"/>
      <c r="H6" s="1"/>
      <c r="I6" s="3"/>
      <c r="J6" s="3"/>
      <c r="K6" s="3"/>
      <c r="L6" s="3"/>
      <c r="M6" s="3"/>
      <c r="N6" s="3"/>
      <c r="O6" s="4"/>
      <c r="P6"/>
    </row>
    <row r="7" spans="1:16" ht="15" customHeight="1">
      <c r="A7" s="49"/>
      <c r="B7" s="40"/>
      <c r="C7" s="48"/>
      <c r="D7" s="3"/>
      <c r="E7" s="3"/>
      <c r="F7" s="3"/>
      <c r="I7" s="3"/>
      <c r="J7" s="3"/>
      <c r="K7" s="3"/>
      <c r="L7" s="3"/>
      <c r="M7" s="3"/>
      <c r="N7" s="3"/>
      <c r="O7" s="4"/>
      <c r="P7"/>
    </row>
    <row r="8" spans="2:16" ht="12.75" customHeight="1">
      <c r="B8" s="40"/>
      <c r="C8" s="48"/>
      <c r="D8" s="2"/>
      <c r="E8" s="2"/>
      <c r="F8" s="42"/>
      <c r="G8" s="45"/>
      <c r="H8" s="46"/>
      <c r="I8" s="47"/>
      <c r="J8" s="2"/>
      <c r="K8" s="2"/>
      <c r="L8" s="42"/>
      <c r="M8" s="42"/>
      <c r="N8" s="42"/>
      <c r="P8"/>
    </row>
    <row r="9" spans="3:19" ht="21" customHeight="1">
      <c r="C9" s="48"/>
      <c r="P9" s="4"/>
      <c r="Q9" s="5"/>
      <c r="R9" s="6">
        <v>1</v>
      </c>
      <c r="S9" s="5"/>
    </row>
    <row r="10" spans="1:19" s="1" customFormat="1" ht="52.5" customHeight="1">
      <c r="A10" s="96" t="s">
        <v>4</v>
      </c>
      <c r="B10" s="96"/>
      <c r="C10" s="96"/>
      <c r="D10" s="96" t="s">
        <v>5</v>
      </c>
      <c r="E10" s="96"/>
      <c r="F10" s="96"/>
      <c r="G10" s="96" t="s">
        <v>6</v>
      </c>
      <c r="H10" s="96"/>
      <c r="I10" s="96"/>
      <c r="J10" s="96" t="s">
        <v>7</v>
      </c>
      <c r="K10" s="96"/>
      <c r="L10" s="96"/>
      <c r="M10" s="96" t="s">
        <v>8</v>
      </c>
      <c r="N10" s="96"/>
      <c r="O10" s="96"/>
      <c r="P10" s="28"/>
      <c r="Q10" s="8" t="s">
        <v>9</v>
      </c>
      <c r="R10" s="29"/>
      <c r="S10" s="8" t="s">
        <v>10</v>
      </c>
    </row>
    <row r="11" spans="1:19" ht="12.75" customHeight="1">
      <c r="A11" s="77">
        <v>42478</v>
      </c>
      <c r="B11" s="78" t="s">
        <v>11</v>
      </c>
      <c r="C11" s="78"/>
      <c r="D11" s="77">
        <f>A11+1</f>
        <v>42479</v>
      </c>
      <c r="E11" s="78" t="s">
        <v>11</v>
      </c>
      <c r="F11" s="78"/>
      <c r="G11" s="77">
        <f>D11+1</f>
        <v>42480</v>
      </c>
      <c r="H11" s="78" t="s">
        <v>11</v>
      </c>
      <c r="I11" s="78"/>
      <c r="J11" s="77">
        <f>G11+1</f>
        <v>42481</v>
      </c>
      <c r="K11" s="78" t="s">
        <v>11</v>
      </c>
      <c r="L11" s="78"/>
      <c r="M11" s="77">
        <f>J11+1</f>
        <v>42482</v>
      </c>
      <c r="N11" s="78" t="s">
        <v>11</v>
      </c>
      <c r="O11" s="78"/>
      <c r="P11" s="30"/>
      <c r="Q11" s="80">
        <f>(IF(ISNUMBER(B12),B12,0)+IF(ISNUMBER(E12),E12,0)+IF(ISNUMBER(H12),H12,0)+IF(ISNUMBER(K12),K12,0)+IF(ISNUMBER(N12),N12,0))</f>
        <v>0</v>
      </c>
      <c r="R11" s="31"/>
      <c r="S11" s="81">
        <f>IF(R12&lt;=0,0,IF(R12&gt;0,TEXT(R12,"hh:mm")))</f>
        <v>0</v>
      </c>
    </row>
    <row r="12" spans="1:19" ht="12.75" customHeight="1">
      <c r="A12" s="77"/>
      <c r="B12" s="79"/>
      <c r="C12" s="79"/>
      <c r="D12" s="77"/>
      <c r="E12" s="79"/>
      <c r="F12" s="79"/>
      <c r="G12" s="77"/>
      <c r="H12" s="79"/>
      <c r="I12" s="79"/>
      <c r="J12" s="77"/>
      <c r="K12" s="79"/>
      <c r="L12" s="79"/>
      <c r="M12" s="77"/>
      <c r="N12" s="79"/>
      <c r="O12" s="79"/>
      <c r="P12" s="16"/>
      <c r="Q12" s="80"/>
      <c r="R12" s="20">
        <f>IF(Q11&gt;0,Q11-R$9,0)</f>
        <v>0</v>
      </c>
      <c r="S12" s="81"/>
    </row>
    <row r="13" spans="1:19" ht="12.75" customHeight="1">
      <c r="A13" s="77">
        <f>M11+3</f>
        <v>42485</v>
      </c>
      <c r="B13" s="78" t="s">
        <v>11</v>
      </c>
      <c r="C13" s="78"/>
      <c r="D13" s="77">
        <f>A13+1</f>
        <v>42486</v>
      </c>
      <c r="E13" s="78" t="s">
        <v>11</v>
      </c>
      <c r="F13" s="78"/>
      <c r="G13" s="77">
        <f>D13+1</f>
        <v>42487</v>
      </c>
      <c r="H13" s="78" t="s">
        <v>11</v>
      </c>
      <c r="I13" s="78"/>
      <c r="J13" s="77">
        <f>G13+1</f>
        <v>42488</v>
      </c>
      <c r="K13" s="78" t="s">
        <v>11</v>
      </c>
      <c r="L13" s="78"/>
      <c r="M13" s="77">
        <f>J13+1</f>
        <v>42489</v>
      </c>
      <c r="N13" s="78" t="s">
        <v>11</v>
      </c>
      <c r="O13" s="78"/>
      <c r="P13" s="30"/>
      <c r="Q13" s="80">
        <f>(IF(ISNUMBER(B14),B14,0)+IF(ISNUMBER(E14),E14,0)+IF(ISNUMBER(H14),H14,0)+IF(ISNUMBER(K14),K14,0)+IF(ISNUMBER(N14),N14,0))</f>
        <v>0</v>
      </c>
      <c r="R13" s="32"/>
      <c r="S13" s="81">
        <f>IF(R14&lt;=0,0,IF(R14&gt;0,TEXT(R14,"hh:mm")))</f>
        <v>0</v>
      </c>
    </row>
    <row r="14" spans="1:19" ht="12.75" customHeight="1">
      <c r="A14" s="77"/>
      <c r="B14" s="79"/>
      <c r="C14" s="79"/>
      <c r="D14" s="77"/>
      <c r="E14" s="79"/>
      <c r="F14" s="79"/>
      <c r="G14" s="77"/>
      <c r="H14" s="79"/>
      <c r="I14" s="79"/>
      <c r="J14" s="77"/>
      <c r="K14" s="79"/>
      <c r="L14" s="79"/>
      <c r="M14" s="77"/>
      <c r="N14" s="79"/>
      <c r="O14" s="79"/>
      <c r="P14" s="16"/>
      <c r="Q14" s="80"/>
      <c r="R14" s="20">
        <f>IF(Q13&gt;0,Q13-R$9,0)</f>
        <v>0</v>
      </c>
      <c r="S14" s="81"/>
    </row>
    <row r="15" spans="1:19" ht="12.75" customHeight="1">
      <c r="A15" s="77">
        <f>M13+3</f>
        <v>42492</v>
      </c>
      <c r="B15" s="78" t="s">
        <v>11</v>
      </c>
      <c r="C15" s="78"/>
      <c r="D15" s="77">
        <f>A15+1</f>
        <v>42493</v>
      </c>
      <c r="E15" s="78" t="s">
        <v>11</v>
      </c>
      <c r="F15" s="78"/>
      <c r="G15" s="77">
        <f>D15+1</f>
        <v>42494</v>
      </c>
      <c r="H15" s="78" t="s">
        <v>11</v>
      </c>
      <c r="I15" s="78"/>
      <c r="J15" s="77">
        <f>G15+1</f>
        <v>42495</v>
      </c>
      <c r="K15" s="78" t="s">
        <v>11</v>
      </c>
      <c r="L15" s="78"/>
      <c r="M15" s="77">
        <f>J15+1</f>
        <v>42496</v>
      </c>
      <c r="N15" s="78" t="s">
        <v>11</v>
      </c>
      <c r="O15" s="78"/>
      <c r="P15" s="30"/>
      <c r="Q15" s="80">
        <f>(IF(ISNUMBER(B16),B16,0)+IF(ISNUMBER(E16),E16,0)+IF(ISNUMBER(H16),H16,0)+IF(ISNUMBER(K16),K16,0)+IF(ISNUMBER(N16),N16,0))</f>
        <v>0</v>
      </c>
      <c r="R15" s="32"/>
      <c r="S15" s="81">
        <f>IF(R16&lt;=0,0,IF(R16&gt;0,TEXT(R16,"hh:mm")))</f>
        <v>0</v>
      </c>
    </row>
    <row r="16" spans="1:19" ht="12.75" customHeight="1">
      <c r="A16" s="77"/>
      <c r="B16" s="79"/>
      <c r="C16" s="79"/>
      <c r="D16" s="77"/>
      <c r="E16" s="79"/>
      <c r="F16" s="79"/>
      <c r="G16" s="77"/>
      <c r="H16" s="79"/>
      <c r="I16" s="79"/>
      <c r="J16" s="77"/>
      <c r="K16" s="79"/>
      <c r="L16" s="79"/>
      <c r="M16" s="77"/>
      <c r="N16" s="79"/>
      <c r="O16" s="79"/>
      <c r="P16" s="16"/>
      <c r="Q16" s="80"/>
      <c r="R16" s="20">
        <f>IF(Q15&gt;0,Q15-R$9,0)</f>
        <v>0</v>
      </c>
      <c r="S16" s="81"/>
    </row>
    <row r="17" spans="1:19" ht="12.75" customHeight="1">
      <c r="A17" s="77">
        <f>M15+3</f>
        <v>42499</v>
      </c>
      <c r="B17" s="78" t="s">
        <v>11</v>
      </c>
      <c r="C17" s="78"/>
      <c r="D17" s="77">
        <f>A17+1</f>
        <v>42500</v>
      </c>
      <c r="E17" s="78" t="s">
        <v>11</v>
      </c>
      <c r="F17" s="78"/>
      <c r="G17" s="77">
        <f>D17+1</f>
        <v>42501</v>
      </c>
      <c r="H17" s="78" t="s">
        <v>11</v>
      </c>
      <c r="I17" s="78"/>
      <c r="J17" s="77">
        <f>G17+1</f>
        <v>42502</v>
      </c>
      <c r="K17" s="78" t="s">
        <v>11</v>
      </c>
      <c r="L17" s="78"/>
      <c r="M17" s="77">
        <f>J17+1</f>
        <v>42503</v>
      </c>
      <c r="N17" s="78" t="s">
        <v>11</v>
      </c>
      <c r="O17" s="78"/>
      <c r="P17" s="30"/>
      <c r="Q17" s="80">
        <f>(IF(ISNUMBER(B18),B18,0)+IF(ISNUMBER(E18),E18,0)+IF(ISNUMBER(H18),H18,0)+IF(ISNUMBER(K18),K18,0)+IF(ISNUMBER(N18),N18,0))</f>
        <v>0</v>
      </c>
      <c r="R17" s="32"/>
      <c r="S17" s="81">
        <f>IF(R18&lt;=0,0,IF(R18&gt;0,TEXT(R18,"hh:mm")))</f>
        <v>0</v>
      </c>
    </row>
    <row r="18" spans="1:19" ht="12.75" customHeight="1">
      <c r="A18" s="77"/>
      <c r="B18" s="79"/>
      <c r="C18" s="79"/>
      <c r="D18" s="77"/>
      <c r="E18" s="79"/>
      <c r="F18" s="79"/>
      <c r="G18" s="77"/>
      <c r="H18" s="79"/>
      <c r="I18" s="79"/>
      <c r="J18" s="77"/>
      <c r="K18" s="79"/>
      <c r="L18" s="79"/>
      <c r="M18" s="77"/>
      <c r="N18" s="79"/>
      <c r="O18" s="79"/>
      <c r="P18" s="16"/>
      <c r="Q18" s="80"/>
      <c r="R18" s="20">
        <f>IF(Q17&gt;0,Q17-R$9,0)</f>
        <v>0</v>
      </c>
      <c r="S18" s="81"/>
    </row>
    <row r="19" spans="1:19" ht="12.75" customHeight="1">
      <c r="A19" s="77">
        <f>M17+3</f>
        <v>42506</v>
      </c>
      <c r="B19" s="78" t="s">
        <v>11</v>
      </c>
      <c r="C19" s="78"/>
      <c r="D19" s="77">
        <f>A19+1</f>
        <v>42507</v>
      </c>
      <c r="E19" s="78" t="s">
        <v>11</v>
      </c>
      <c r="F19" s="78"/>
      <c r="G19" s="77">
        <f>D19+1</f>
        <v>42508</v>
      </c>
      <c r="H19" s="78" t="s">
        <v>11</v>
      </c>
      <c r="I19" s="78"/>
      <c r="J19" s="77">
        <f>G19+1</f>
        <v>42509</v>
      </c>
      <c r="K19" s="78" t="s">
        <v>11</v>
      </c>
      <c r="L19" s="78"/>
      <c r="M19" s="77">
        <f>J19+1</f>
        <v>42510</v>
      </c>
      <c r="N19" s="78" t="s">
        <v>11</v>
      </c>
      <c r="O19" s="78"/>
      <c r="P19" s="30"/>
      <c r="Q19" s="80">
        <f>(IF(ISNUMBER(B20),B20,0)+IF(ISNUMBER(E20),E20,0)+IF(ISNUMBER(H20),H20,0)+IF(ISNUMBER(K20),K20,0)+IF(ISNUMBER(N20),N20,0))</f>
        <v>0</v>
      </c>
      <c r="R19" s="32"/>
      <c r="S19" s="81">
        <f>IF(R20&lt;=0,0,IF(R20&gt;0,TEXT(R20,"hh:mm")))</f>
        <v>0</v>
      </c>
    </row>
    <row r="20" spans="1:19" ht="12.75" customHeight="1">
      <c r="A20" s="77"/>
      <c r="B20" s="79"/>
      <c r="C20" s="79"/>
      <c r="D20" s="77"/>
      <c r="E20" s="79"/>
      <c r="F20" s="79"/>
      <c r="G20" s="77"/>
      <c r="H20" s="79"/>
      <c r="I20" s="79"/>
      <c r="J20" s="77"/>
      <c r="K20" s="100"/>
      <c r="L20" s="100"/>
      <c r="M20" s="77"/>
      <c r="N20" s="79"/>
      <c r="O20" s="79"/>
      <c r="P20" s="16"/>
      <c r="Q20" s="80"/>
      <c r="R20" s="20">
        <f>IF(Q19&gt;0,Q19-R$9,0)</f>
        <v>0</v>
      </c>
      <c r="S20" s="81"/>
    </row>
    <row r="21" spans="1:19" ht="12.75" customHeight="1">
      <c r="A21" s="77">
        <f>M19+3</f>
        <v>42513</v>
      </c>
      <c r="B21" s="78" t="s">
        <v>11</v>
      </c>
      <c r="C21" s="78"/>
      <c r="D21" s="77">
        <f>A21+1</f>
        <v>42514</v>
      </c>
      <c r="E21" s="78" t="s">
        <v>11</v>
      </c>
      <c r="F21" s="78"/>
      <c r="G21" s="77">
        <f>D21+1</f>
        <v>42515</v>
      </c>
      <c r="H21" s="78" t="s">
        <v>11</v>
      </c>
      <c r="I21" s="78"/>
      <c r="J21" s="77">
        <f>G21+1</f>
        <v>42516</v>
      </c>
      <c r="K21" s="78" t="s">
        <v>11</v>
      </c>
      <c r="L21" s="78"/>
      <c r="M21" s="77">
        <f>J21+1</f>
        <v>42517</v>
      </c>
      <c r="N21" s="78" t="s">
        <v>11</v>
      </c>
      <c r="O21" s="78"/>
      <c r="P21" s="30"/>
      <c r="Q21" s="80">
        <f>(IF(ISNUMBER(B22),B22,0)+IF(ISNUMBER(E22),E22,0)+IF(ISNUMBER(H22),H22,0)+IF(ISNUMBER(K22),K22,0)+IF(ISNUMBER(N22),N22,0))</f>
        <v>0</v>
      </c>
      <c r="R21" s="32"/>
      <c r="S21" s="81">
        <f>IF(R22&lt;=0,0,IF(R22&gt;0,TEXT(R22,"hh:mm")))</f>
        <v>0</v>
      </c>
    </row>
    <row r="22" spans="1:19" ht="12.75" customHeight="1">
      <c r="A22" s="77"/>
      <c r="B22" s="79"/>
      <c r="C22" s="79"/>
      <c r="D22" s="77"/>
      <c r="E22" s="79"/>
      <c r="F22" s="79"/>
      <c r="G22" s="77"/>
      <c r="H22" s="79"/>
      <c r="I22" s="79"/>
      <c r="J22" s="77"/>
      <c r="K22" s="100"/>
      <c r="L22" s="100"/>
      <c r="M22" s="77"/>
      <c r="N22" s="79"/>
      <c r="O22" s="79"/>
      <c r="P22" s="16"/>
      <c r="Q22" s="80"/>
      <c r="R22" s="20">
        <f>IF(Q21&gt;0,Q21-R$9,0)</f>
        <v>0</v>
      </c>
      <c r="S22" s="81"/>
    </row>
    <row r="23" spans="1:19" ht="12.75" customHeight="1">
      <c r="A23" s="77">
        <f>M21+3</f>
        <v>42520</v>
      </c>
      <c r="B23" s="78" t="s">
        <v>11</v>
      </c>
      <c r="C23" s="78"/>
      <c r="D23" s="77">
        <f>A23+1</f>
        <v>42521</v>
      </c>
      <c r="E23" s="78" t="s">
        <v>11</v>
      </c>
      <c r="F23" s="78"/>
      <c r="G23" s="77">
        <f>D23+1</f>
        <v>42522</v>
      </c>
      <c r="H23" s="78" t="s">
        <v>11</v>
      </c>
      <c r="I23" s="78"/>
      <c r="J23" s="77">
        <f>G23+1</f>
        <v>42523</v>
      </c>
      <c r="K23" s="78" t="s">
        <v>11</v>
      </c>
      <c r="L23" s="78"/>
      <c r="M23" s="77">
        <f>J23+1</f>
        <v>42524</v>
      </c>
      <c r="N23" s="78" t="s">
        <v>11</v>
      </c>
      <c r="O23" s="78"/>
      <c r="P23" s="30"/>
      <c r="Q23" s="80">
        <f>(IF(ISNUMBER(B24),B24,0)+IF(ISNUMBER(E24),E24,0)+IF(ISNUMBER(H24),H24,0)+IF(ISNUMBER(K24),K24,0)+IF(ISNUMBER(N24),N24,0))</f>
        <v>0</v>
      </c>
      <c r="R23" s="32"/>
      <c r="S23" s="81">
        <f>IF(R24&lt;=0,0,IF(R24&gt;0,TEXT(R24,"hh:mm")))</f>
        <v>0</v>
      </c>
    </row>
    <row r="24" spans="1:19" ht="12.75" customHeight="1">
      <c r="A24" s="77"/>
      <c r="B24" s="79"/>
      <c r="C24" s="79"/>
      <c r="D24" s="77"/>
      <c r="E24" s="79"/>
      <c r="F24" s="79"/>
      <c r="G24" s="77"/>
      <c r="H24" s="79"/>
      <c r="I24" s="79"/>
      <c r="J24" s="77"/>
      <c r="K24" s="100"/>
      <c r="L24" s="100"/>
      <c r="M24" s="77"/>
      <c r="N24" s="79"/>
      <c r="O24" s="79"/>
      <c r="P24" s="16"/>
      <c r="Q24" s="80"/>
      <c r="R24" s="20">
        <f>IF(Q23&gt;0,Q23-R$9,0)</f>
        <v>0</v>
      </c>
      <c r="S24" s="81"/>
    </row>
    <row r="25" spans="1:19" ht="12.75" customHeight="1">
      <c r="A25" s="77">
        <f>M23+3</f>
        <v>42527</v>
      </c>
      <c r="B25" s="78" t="s">
        <v>11</v>
      </c>
      <c r="C25" s="78"/>
      <c r="D25" s="77">
        <f>A25+1</f>
        <v>42528</v>
      </c>
      <c r="E25" s="78" t="s">
        <v>11</v>
      </c>
      <c r="F25" s="78"/>
      <c r="G25" s="77">
        <f>D25+1</f>
        <v>42529</v>
      </c>
      <c r="H25" s="78" t="s">
        <v>11</v>
      </c>
      <c r="I25" s="78"/>
      <c r="J25" s="77">
        <f>G25+1</f>
        <v>42530</v>
      </c>
      <c r="K25" s="78" t="s">
        <v>11</v>
      </c>
      <c r="L25" s="78"/>
      <c r="M25" s="77">
        <f>J25+1</f>
        <v>42531</v>
      </c>
      <c r="N25" s="78" t="s">
        <v>11</v>
      </c>
      <c r="O25" s="78"/>
      <c r="P25" s="30"/>
      <c r="Q25" s="80">
        <f>(IF(ISNUMBER(B26),B26,0)+IF(ISNUMBER(E26),E26,0)+IF(ISNUMBER(H26),H26,0)+IF(ISNUMBER(K26),K26,0)+IF(ISNUMBER(N26),N26,0))</f>
        <v>0</v>
      </c>
      <c r="R25" s="32"/>
      <c r="S25" s="81">
        <f>IF(R26&lt;=0,0,IF(R26&gt;0,TEXT(R26,"hh:mm")))</f>
        <v>0</v>
      </c>
    </row>
    <row r="26" spans="1:19" ht="12.75" customHeight="1">
      <c r="A26" s="77"/>
      <c r="B26" s="79"/>
      <c r="C26" s="79"/>
      <c r="D26" s="77"/>
      <c r="E26" s="79"/>
      <c r="F26" s="79"/>
      <c r="G26" s="77"/>
      <c r="H26" s="79"/>
      <c r="I26" s="79"/>
      <c r="J26" s="77"/>
      <c r="K26" s="79"/>
      <c r="L26" s="79"/>
      <c r="M26" s="77"/>
      <c r="N26" s="79"/>
      <c r="O26" s="79"/>
      <c r="P26" s="16"/>
      <c r="Q26" s="80"/>
      <c r="R26" s="20">
        <f>IF(Q25&gt;0,Q25-R$9,0)</f>
        <v>0</v>
      </c>
      <c r="S26" s="81"/>
    </row>
    <row r="27" spans="1:19" ht="12.75" customHeight="1">
      <c r="A27" s="77">
        <f>M25+3</f>
        <v>42534</v>
      </c>
      <c r="B27" s="78" t="s">
        <v>11</v>
      </c>
      <c r="C27" s="78"/>
      <c r="D27" s="77">
        <f>A27+1</f>
        <v>42535</v>
      </c>
      <c r="E27" s="78" t="s">
        <v>11</v>
      </c>
      <c r="F27" s="78"/>
      <c r="G27" s="77">
        <f>D27+1</f>
        <v>42536</v>
      </c>
      <c r="H27" s="78" t="s">
        <v>11</v>
      </c>
      <c r="I27" s="78"/>
      <c r="J27" s="77">
        <f>G27+1</f>
        <v>42537</v>
      </c>
      <c r="K27" s="78" t="s">
        <v>11</v>
      </c>
      <c r="L27" s="78"/>
      <c r="M27" s="77">
        <f>J27+1</f>
        <v>42538</v>
      </c>
      <c r="N27" s="78" t="s">
        <v>11</v>
      </c>
      <c r="O27" s="78"/>
      <c r="P27" s="30"/>
      <c r="Q27" s="80">
        <f>(IF(ISNUMBER(B28),B28,0)+IF(ISNUMBER(E28),E28,0)+IF(ISNUMBER(H28),H28,0)+IF(ISNUMBER(K28),K28,0)+IF(ISNUMBER(N28),N28,0))</f>
        <v>0</v>
      </c>
      <c r="R27" s="32"/>
      <c r="S27" s="81">
        <f>IF(R28&lt;=0,0,IF(R28&gt;0,TEXT(R28,"hh:mm")))</f>
        <v>0</v>
      </c>
    </row>
    <row r="28" spans="1:19" ht="12" customHeight="1">
      <c r="A28" s="77"/>
      <c r="B28" s="79"/>
      <c r="C28" s="79"/>
      <c r="D28" s="77"/>
      <c r="E28" s="79"/>
      <c r="F28" s="79"/>
      <c r="G28" s="77"/>
      <c r="H28" s="79"/>
      <c r="I28" s="79"/>
      <c r="J28" s="77"/>
      <c r="K28" s="100"/>
      <c r="L28" s="100"/>
      <c r="M28" s="77"/>
      <c r="N28" s="79"/>
      <c r="O28" s="79"/>
      <c r="P28" s="16"/>
      <c r="Q28" s="80"/>
      <c r="R28" s="20">
        <f>IF(Q27&gt;0,Q27-R$9,0)</f>
        <v>0</v>
      </c>
      <c r="S28" s="81"/>
    </row>
    <row r="29" spans="1:19" ht="12.75" customHeight="1">
      <c r="A29" s="77">
        <f>M27+3</f>
        <v>42541</v>
      </c>
      <c r="B29" s="78" t="s">
        <v>11</v>
      </c>
      <c r="C29" s="78"/>
      <c r="D29" s="77">
        <f>A29+1</f>
        <v>42542</v>
      </c>
      <c r="E29" s="78" t="s">
        <v>11</v>
      </c>
      <c r="F29" s="78"/>
      <c r="G29" s="77">
        <f>D29+1</f>
        <v>42543</v>
      </c>
      <c r="H29" s="78" t="s">
        <v>11</v>
      </c>
      <c r="I29" s="78"/>
      <c r="J29" s="77">
        <f>G29+1</f>
        <v>42544</v>
      </c>
      <c r="K29" s="78" t="s">
        <v>11</v>
      </c>
      <c r="L29" s="78"/>
      <c r="M29" s="77">
        <f>J29+1</f>
        <v>42545</v>
      </c>
      <c r="N29" s="78" t="s">
        <v>11</v>
      </c>
      <c r="O29" s="78"/>
      <c r="P29" s="30"/>
      <c r="Q29" s="80">
        <f>(IF(ISNUMBER(B30),B30,0)+IF(ISNUMBER(E30),E30,0)+IF(ISNUMBER(H30),H30,0)+IF(ISNUMBER(K30),K30,0)+IF(ISNUMBER(N30),N30,0))</f>
        <v>0</v>
      </c>
      <c r="R29" s="32"/>
      <c r="S29" s="81">
        <f>IF(R30&lt;=0,0,IF(R30&gt;0,TEXT(R30,"hh:mm")))</f>
        <v>0</v>
      </c>
    </row>
    <row r="30" spans="1:19" ht="12.75" customHeight="1">
      <c r="A30" s="77"/>
      <c r="B30" s="79"/>
      <c r="C30" s="79"/>
      <c r="D30" s="77"/>
      <c r="E30" s="79"/>
      <c r="F30" s="79"/>
      <c r="G30" s="77"/>
      <c r="H30" s="79"/>
      <c r="I30" s="79"/>
      <c r="J30" s="77"/>
      <c r="K30" s="100"/>
      <c r="L30" s="100"/>
      <c r="M30" s="77"/>
      <c r="N30" s="79"/>
      <c r="O30" s="79"/>
      <c r="P30" s="16"/>
      <c r="Q30" s="80"/>
      <c r="R30" s="20">
        <f>IF(Q29&gt;0,Q29-R$9,0)</f>
        <v>0</v>
      </c>
      <c r="S30" s="81"/>
    </row>
    <row r="31" spans="1:19" ht="12.75" customHeight="1">
      <c r="A31" s="77">
        <f>M29+3</f>
        <v>42548</v>
      </c>
      <c r="B31" s="78" t="s">
        <v>11</v>
      </c>
      <c r="C31" s="78"/>
      <c r="D31" s="77">
        <f>A31+1</f>
        <v>42549</v>
      </c>
      <c r="E31" s="78" t="s">
        <v>11</v>
      </c>
      <c r="F31" s="78"/>
      <c r="G31" s="77">
        <f>D31+1</f>
        <v>42550</v>
      </c>
      <c r="H31" s="78" t="s">
        <v>11</v>
      </c>
      <c r="I31" s="78"/>
      <c r="J31" s="77">
        <f>G31+1</f>
        <v>42551</v>
      </c>
      <c r="K31" s="78" t="s">
        <v>11</v>
      </c>
      <c r="L31" s="78"/>
      <c r="M31" s="77">
        <f>J31+1</f>
        <v>42552</v>
      </c>
      <c r="N31" s="78" t="s">
        <v>11</v>
      </c>
      <c r="O31" s="78"/>
      <c r="P31" s="30"/>
      <c r="Q31" s="80">
        <f>(IF(ISNUMBER(B32),B32,0)+IF(ISNUMBER(E32),E32,0)+IF(ISNUMBER(H32),H32,0)+IF(ISNUMBER(K32),K32,0)+IF(ISNUMBER(N32),N32,0))</f>
        <v>0</v>
      </c>
      <c r="R31" s="32"/>
      <c r="S31" s="81">
        <f>IF(R32&lt;=0,0,IF(R32&gt;0,TEXT(R32,"hh:mm")))</f>
        <v>0</v>
      </c>
    </row>
    <row r="32" spans="1:19" ht="12.75" customHeight="1">
      <c r="A32" s="77"/>
      <c r="B32" s="79"/>
      <c r="C32" s="79"/>
      <c r="D32" s="77"/>
      <c r="E32" s="79"/>
      <c r="F32" s="79"/>
      <c r="G32" s="77"/>
      <c r="H32" s="79"/>
      <c r="I32" s="79"/>
      <c r="J32" s="77"/>
      <c r="K32" s="100"/>
      <c r="L32" s="100"/>
      <c r="M32" s="77"/>
      <c r="N32" s="79"/>
      <c r="O32" s="79"/>
      <c r="P32" s="16"/>
      <c r="Q32" s="80"/>
      <c r="R32" s="20">
        <f>IF(Q31&gt;0,Q31-R$9,0)</f>
        <v>0</v>
      </c>
      <c r="S32" s="81"/>
    </row>
    <row r="33" spans="1:19" ht="12.75" customHeight="1">
      <c r="A33" s="77">
        <f>M31+3</f>
        <v>42555</v>
      </c>
      <c r="B33" s="78" t="s">
        <v>11</v>
      </c>
      <c r="C33" s="78"/>
      <c r="D33" s="77">
        <f>A33+1</f>
        <v>42556</v>
      </c>
      <c r="E33" s="78" t="s">
        <v>11</v>
      </c>
      <c r="F33" s="78"/>
      <c r="G33" s="101"/>
      <c r="H33" s="106"/>
      <c r="I33" s="106"/>
      <c r="J33" s="101"/>
      <c r="K33" s="106"/>
      <c r="L33" s="106"/>
      <c r="M33" s="101"/>
      <c r="N33" s="106"/>
      <c r="O33" s="106"/>
      <c r="P33" s="30"/>
      <c r="Q33" s="80">
        <f>(IF(ISNUMBER(B34),B34,0)+IF(ISNUMBER(E34),E34,0)+IF(ISNUMBER(H34),H34,0)+IF(ISNUMBER(K34),K34,0)+IF(ISNUMBER(N34),N34,0))</f>
        <v>0</v>
      </c>
      <c r="R33" s="32"/>
      <c r="S33" s="81">
        <f>IF(R34&lt;=0,0,IF(R34&gt;0,TEXT(R34,"hh:mm")))</f>
        <v>0</v>
      </c>
    </row>
    <row r="34" spans="1:19" ht="12.75" customHeight="1">
      <c r="A34" s="77"/>
      <c r="B34" s="79"/>
      <c r="C34" s="79"/>
      <c r="D34" s="77"/>
      <c r="E34" s="79"/>
      <c r="F34" s="79"/>
      <c r="G34" s="101"/>
      <c r="H34" s="107"/>
      <c r="I34" s="107"/>
      <c r="J34" s="101"/>
      <c r="K34" s="107"/>
      <c r="L34" s="107"/>
      <c r="M34" s="101"/>
      <c r="N34" s="107"/>
      <c r="O34" s="107"/>
      <c r="P34" s="16"/>
      <c r="Q34" s="80"/>
      <c r="R34" s="20">
        <f>IF(Q33&gt;0,Q33-R$9,0)</f>
        <v>0</v>
      </c>
      <c r="S34" s="81"/>
    </row>
    <row r="36" spans="1:19" ht="12.75" customHeight="1">
      <c r="A36" s="73" t="s">
        <v>12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Q36" s="17" t="s">
        <v>13</v>
      </c>
      <c r="R36" s="18">
        <f>IF(ISNUMBER(R12),R12,0)+IF(ISNUMBER(R14),R14,0)+IF(ISNUMBER(R16),R16,0)+IF(ISNUMBER(R18),R18,0)+IF(ISNUMBER(R20),R20,0)+IF(ISNUMBER(R22),R22,0)+IF(ISNUMBER(R24),R24,0)+IF(ISNUMBER(R26),R26,0)</f>
        <v>0</v>
      </c>
      <c r="S36" s="59">
        <f>S11+S13+S15+S17+S19+S21+S23+S25+S27+S29+S31+S33</f>
        <v>0</v>
      </c>
    </row>
    <row r="37" spans="1:19" ht="12.75" customHeight="1">
      <c r="A37" s="1"/>
      <c r="Q37" s="22"/>
      <c r="R37" s="23"/>
      <c r="S37" s="24"/>
    </row>
    <row r="38" spans="1:19" ht="12.75" customHeight="1">
      <c r="A38" s="97" t="s">
        <v>31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33"/>
      <c r="P38" s="34"/>
      <c r="Q38" s="17" t="s">
        <v>15</v>
      </c>
      <c r="R38" s="35">
        <f>R36+'Période 4'!R26</f>
        <v>0</v>
      </c>
      <c r="S38" s="59">
        <f>'Période 4'!S26+'Période 5'!S36</f>
        <v>0</v>
      </c>
    </row>
    <row r="40" spans="3:9" ht="12.75" customHeight="1">
      <c r="C40" s="74" t="s">
        <v>14</v>
      </c>
      <c r="D40" s="75"/>
      <c r="E40" s="75"/>
      <c r="F40" s="75"/>
      <c r="G40" s="75"/>
      <c r="H40" s="76"/>
      <c r="I40" s="27"/>
    </row>
    <row r="41" spans="3:16" ht="12.75" customHeight="1">
      <c r="C41" s="55"/>
      <c r="D41" s="55"/>
      <c r="E41" s="55"/>
      <c r="F41" s="55"/>
      <c r="G41" s="55"/>
      <c r="H41" s="55"/>
      <c r="P41"/>
    </row>
    <row r="42" ht="12.75" customHeight="1">
      <c r="P42"/>
    </row>
    <row r="43" ht="12.75" customHeight="1">
      <c r="P43"/>
    </row>
    <row r="44" ht="12.75" customHeight="1">
      <c r="P44"/>
    </row>
    <row r="45" ht="12.75" customHeight="1">
      <c r="P45"/>
    </row>
    <row r="46" ht="12.75" customHeight="1">
      <c r="P46"/>
    </row>
    <row r="47" ht="12.75" customHeight="1">
      <c r="P47"/>
    </row>
    <row r="48" ht="12.75" customHeight="1">
      <c r="P48"/>
    </row>
    <row r="49" ht="12.75" customHeight="1">
      <c r="P49"/>
    </row>
    <row r="50" ht="12.75" customHeight="1">
      <c r="P50"/>
    </row>
    <row r="51" ht="12.75" customHeight="1">
      <c r="P51"/>
    </row>
    <row r="52" ht="12.75" customHeight="1">
      <c r="P52"/>
    </row>
  </sheetData>
  <sheetProtection password="DACF" sheet="1" objects="1" scenarios="1" selectLockedCells="1"/>
  <mergeCells count="212">
    <mergeCell ref="J33:J34"/>
    <mergeCell ref="K33:L33"/>
    <mergeCell ref="M33:M34"/>
    <mergeCell ref="N33:O33"/>
    <mergeCell ref="Q33:Q34"/>
    <mergeCell ref="S33:S34"/>
    <mergeCell ref="K34:L34"/>
    <mergeCell ref="N34:O34"/>
    <mergeCell ref="A33:A34"/>
    <mergeCell ref="B33:C33"/>
    <mergeCell ref="D33:D34"/>
    <mergeCell ref="E33:F33"/>
    <mergeCell ref="G33:G34"/>
    <mergeCell ref="H33:I33"/>
    <mergeCell ref="B34:C34"/>
    <mergeCell ref="E34:F34"/>
    <mergeCell ref="H34:I34"/>
    <mergeCell ref="J31:J32"/>
    <mergeCell ref="K31:L31"/>
    <mergeCell ref="M31:M32"/>
    <mergeCell ref="N31:O31"/>
    <mergeCell ref="Q31:Q32"/>
    <mergeCell ref="S31:S32"/>
    <mergeCell ref="K32:L32"/>
    <mergeCell ref="N32:O32"/>
    <mergeCell ref="A31:A32"/>
    <mergeCell ref="B31:C31"/>
    <mergeCell ref="D31:D32"/>
    <mergeCell ref="E31:F31"/>
    <mergeCell ref="G31:G32"/>
    <mergeCell ref="H31:I31"/>
    <mergeCell ref="B32:C32"/>
    <mergeCell ref="E32:F32"/>
    <mergeCell ref="H32:I32"/>
    <mergeCell ref="J29:J30"/>
    <mergeCell ref="K29:L29"/>
    <mergeCell ref="M29:M30"/>
    <mergeCell ref="N29:O29"/>
    <mergeCell ref="Q29:Q30"/>
    <mergeCell ref="S29:S30"/>
    <mergeCell ref="K30:L30"/>
    <mergeCell ref="N30:O30"/>
    <mergeCell ref="A29:A30"/>
    <mergeCell ref="B29:C29"/>
    <mergeCell ref="D29:D30"/>
    <mergeCell ref="E29:F29"/>
    <mergeCell ref="G29:G30"/>
    <mergeCell ref="H29:I29"/>
    <mergeCell ref="B30:C30"/>
    <mergeCell ref="E30:F30"/>
    <mergeCell ref="H30:I30"/>
    <mergeCell ref="K27:L27"/>
    <mergeCell ref="M27:M28"/>
    <mergeCell ref="N27:O27"/>
    <mergeCell ref="Q27:Q28"/>
    <mergeCell ref="S27:S28"/>
    <mergeCell ref="B28:C28"/>
    <mergeCell ref="E28:F28"/>
    <mergeCell ref="H28:I28"/>
    <mergeCell ref="K28:L28"/>
    <mergeCell ref="N28:O28"/>
    <mergeCell ref="B27:C27"/>
    <mergeCell ref="D27:D28"/>
    <mergeCell ref="E27:F27"/>
    <mergeCell ref="G27:G28"/>
    <mergeCell ref="H27:I27"/>
    <mergeCell ref="J27:J28"/>
    <mergeCell ref="A10:C10"/>
    <mergeCell ref="D10:F10"/>
    <mergeCell ref="G10:I10"/>
    <mergeCell ref="J10:L10"/>
    <mergeCell ref="M10:O10"/>
    <mergeCell ref="K12:L12"/>
    <mergeCell ref="A11:A12"/>
    <mergeCell ref="B11:C11"/>
    <mergeCell ref="D11:D12"/>
    <mergeCell ref="E11:F11"/>
    <mergeCell ref="B12:C12"/>
    <mergeCell ref="E12:F12"/>
    <mergeCell ref="G11:G12"/>
    <mergeCell ref="H11:I11"/>
    <mergeCell ref="S11:S12"/>
    <mergeCell ref="N12:O12"/>
    <mergeCell ref="K11:L11"/>
    <mergeCell ref="H12:I12"/>
    <mergeCell ref="J11:J12"/>
    <mergeCell ref="M11:M12"/>
    <mergeCell ref="N11:O11"/>
    <mergeCell ref="Q11:Q12"/>
    <mergeCell ref="K14:L14"/>
    <mergeCell ref="A13:A14"/>
    <mergeCell ref="B13:C13"/>
    <mergeCell ref="D13:D14"/>
    <mergeCell ref="E13:F13"/>
    <mergeCell ref="B14:C14"/>
    <mergeCell ref="E14:F14"/>
    <mergeCell ref="G13:G14"/>
    <mergeCell ref="M13:M14"/>
    <mergeCell ref="N13:O13"/>
    <mergeCell ref="Q13:Q14"/>
    <mergeCell ref="S13:S14"/>
    <mergeCell ref="N14:O14"/>
    <mergeCell ref="K13:L13"/>
    <mergeCell ref="E16:F16"/>
    <mergeCell ref="G15:G16"/>
    <mergeCell ref="H15:I15"/>
    <mergeCell ref="J15:J16"/>
    <mergeCell ref="H13:I13"/>
    <mergeCell ref="J13:J14"/>
    <mergeCell ref="H14:I14"/>
    <mergeCell ref="Q15:Q16"/>
    <mergeCell ref="S15:S16"/>
    <mergeCell ref="N16:O16"/>
    <mergeCell ref="K15:L15"/>
    <mergeCell ref="K16:L16"/>
    <mergeCell ref="A15:A16"/>
    <mergeCell ref="B15:C15"/>
    <mergeCell ref="D15:D16"/>
    <mergeCell ref="E15:F15"/>
    <mergeCell ref="B16:C16"/>
    <mergeCell ref="H17:I17"/>
    <mergeCell ref="J17:J18"/>
    <mergeCell ref="M15:M16"/>
    <mergeCell ref="N15:O15"/>
    <mergeCell ref="H16:I16"/>
    <mergeCell ref="M17:M18"/>
    <mergeCell ref="N17:O17"/>
    <mergeCell ref="A17:A18"/>
    <mergeCell ref="B17:C17"/>
    <mergeCell ref="D17:D18"/>
    <mergeCell ref="E17:F17"/>
    <mergeCell ref="B18:C18"/>
    <mergeCell ref="E18:F18"/>
    <mergeCell ref="G19:G20"/>
    <mergeCell ref="H19:I19"/>
    <mergeCell ref="J19:J20"/>
    <mergeCell ref="Q17:Q18"/>
    <mergeCell ref="S17:S18"/>
    <mergeCell ref="N18:O18"/>
    <mergeCell ref="K17:L17"/>
    <mergeCell ref="K18:L18"/>
    <mergeCell ref="H18:I18"/>
    <mergeCell ref="G17:G18"/>
    <mergeCell ref="A19:A20"/>
    <mergeCell ref="B19:C19"/>
    <mergeCell ref="D19:D20"/>
    <mergeCell ref="E19:F19"/>
    <mergeCell ref="B20:C20"/>
    <mergeCell ref="E20:F20"/>
    <mergeCell ref="M19:M20"/>
    <mergeCell ref="N19:O19"/>
    <mergeCell ref="H20:I20"/>
    <mergeCell ref="Q19:Q20"/>
    <mergeCell ref="S19:S20"/>
    <mergeCell ref="N20:O20"/>
    <mergeCell ref="K19:L19"/>
    <mergeCell ref="K20:L20"/>
    <mergeCell ref="A21:A22"/>
    <mergeCell ref="B21:C21"/>
    <mergeCell ref="D21:D22"/>
    <mergeCell ref="E21:F21"/>
    <mergeCell ref="B22:C22"/>
    <mergeCell ref="E22:F22"/>
    <mergeCell ref="G23:G24"/>
    <mergeCell ref="M21:M22"/>
    <mergeCell ref="N21:O21"/>
    <mergeCell ref="Q21:Q22"/>
    <mergeCell ref="S21:S22"/>
    <mergeCell ref="N22:O22"/>
    <mergeCell ref="K21:L21"/>
    <mergeCell ref="K22:L22"/>
    <mergeCell ref="G21:G22"/>
    <mergeCell ref="H21:I21"/>
    <mergeCell ref="A23:A24"/>
    <mergeCell ref="B23:C23"/>
    <mergeCell ref="D23:D24"/>
    <mergeCell ref="E23:F23"/>
    <mergeCell ref="B24:C24"/>
    <mergeCell ref="E24:F24"/>
    <mergeCell ref="J23:J24"/>
    <mergeCell ref="M23:M24"/>
    <mergeCell ref="N23:O23"/>
    <mergeCell ref="H24:I24"/>
    <mergeCell ref="H22:I22"/>
    <mergeCell ref="K24:L24"/>
    <mergeCell ref="J21:J22"/>
    <mergeCell ref="Q23:Q24"/>
    <mergeCell ref="S23:S24"/>
    <mergeCell ref="N24:O24"/>
    <mergeCell ref="K23:L23"/>
    <mergeCell ref="H23:I23"/>
    <mergeCell ref="A25:A26"/>
    <mergeCell ref="B25:C25"/>
    <mergeCell ref="D25:D26"/>
    <mergeCell ref="E25:F25"/>
    <mergeCell ref="B26:C26"/>
    <mergeCell ref="Q25:Q26"/>
    <mergeCell ref="S25:S26"/>
    <mergeCell ref="N26:O26"/>
    <mergeCell ref="G25:G26"/>
    <mergeCell ref="H25:I25"/>
    <mergeCell ref="J25:J26"/>
    <mergeCell ref="A38:N38"/>
    <mergeCell ref="C40:H40"/>
    <mergeCell ref="A36:N36"/>
    <mergeCell ref="K25:L25"/>
    <mergeCell ref="H26:I26"/>
    <mergeCell ref="K26:L26"/>
    <mergeCell ref="M25:M26"/>
    <mergeCell ref="N25:O25"/>
    <mergeCell ref="E26:F26"/>
    <mergeCell ref="A27:A28"/>
  </mergeCells>
  <conditionalFormatting sqref="S11:S34">
    <cfRule type="expression" priority="5" dxfId="3" stopIfTrue="1">
      <formula>IF(R12&gt;0,1,0)</formula>
    </cfRule>
    <cfRule type="expression" priority="6" dxfId="2" stopIfTrue="1">
      <formula>IF(R12&lt;=0,1,0)</formula>
    </cfRule>
  </conditionalFormatting>
  <conditionalFormatting sqref="S36 S38">
    <cfRule type="expression" priority="7" dxfId="3" stopIfTrue="1">
      <formula>IF(R36&gt;0,1,0)</formula>
    </cfRule>
    <cfRule type="expression" priority="8" dxfId="2" stopIfTrue="1">
      <formula>IF(R36&lt;=0,1,0)</formula>
    </cfRule>
  </conditionalFormatting>
  <conditionalFormatting sqref="R36 R38 R14 R24 R22 R12 R18 R16 R20 R26:R34">
    <cfRule type="cellIs" priority="2" dxfId="3" operator="greaterThan" stopIfTrue="1">
      <formula>0</formula>
    </cfRule>
    <cfRule type="cellIs" priority="3" dxfId="2" operator="lessThanOrEqual" stopIfTrue="1">
      <formula>0</formula>
    </cfRule>
  </conditionalFormatting>
  <conditionalFormatting sqref="E23:F23 B25:C25 K19:L19 E21:F21 K15:L15 K17:L17 B11:C11 B13:C13 B15:C15 B17:C17 H19:I19 H21:I21 H23:I23 E25:F25 E11:F11 E13:F13 E15:F15 E17:F17 N19:P19 N21:P21 N23:P23 K11:L11 B19:C19 B21:C21 K13:L13 K21:L21 K23:L23 H25:I25 H17:I17 N17:P17 H11:I11 H13:I13 H15:I15 N11:P11 N13:P13 N15:P15 E19:F19 K25:L25 N25:P25 B23:C23">
    <cfRule type="cellIs" priority="4" dxfId="0" operator="equal" stopIfTrue="1">
      <formula>"école"</formula>
    </cfRule>
  </conditionalFormatting>
  <conditionalFormatting sqref="E31:F31 B33:C33 K27:L27 E29:F29 H27:I27 H29:I29 H31:I31 E33:F33 N27:P27 N29:P29 N31:P31 B27:C27 B29:C29 K29:L29 K31:L31 H33:I33 E27:F27 K33:L33 N33:P33 B31:C31">
    <cfRule type="cellIs" priority="1" dxfId="0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O38 K12:L12 B14:C14 E14:F14 H14:I14 K14:L14 N14:O14 B16:C16 E16:F16 H16:I16 K16:L16 N16:O16 B18:C18 E18:F18 H18:I18 K18:L18 B20:C20 B12:C12 H20:I20 N20:O20 E22:F22 H22:I22 N22:O22 B24:C24 E24:F24 H24:I24 N24:O24 E12:F12 N12:O12 N18:O18 B22:C22 E20:F20 H12:I12 E26:F26 H26:I26 K26:L26 N26:O26 B26:C26 B28:C28 H28:I28 N28:O28 E30:F30 H30:I30 N30:O30 B32:C32 E32:F32 H32:I32 N32:O32 B30:C30 E28:F28 E34:F34 H34:I34 K34:L34 N34:O34 B34:C34">
      <formula1>0.041666666666666664</formula1>
      <formula2>0.2708217592592593</formula2>
    </dataValidation>
  </dataValidations>
  <printOptions/>
  <pageMargins left="0.5118110236220472" right="0.5118110236220472" top="0.984251968503937" bottom="0.984251968503937" header="0.1968503937007874" footer="0.5118110236220472"/>
  <pageSetup fitToHeight="1" fitToWidth="1" horizontalDpi="300" verticalDpi="300" orientation="landscape" paperSize="9" scale="65" r:id="rId3"/>
  <headerFooter alignWithMargins="0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maxime</cp:lastModifiedBy>
  <cp:lastPrinted>2014-08-19T08:50:15Z</cp:lastPrinted>
  <dcterms:created xsi:type="dcterms:W3CDTF">2013-09-18T17:12:45Z</dcterms:created>
  <dcterms:modified xsi:type="dcterms:W3CDTF">2015-08-18T12:25:22Z</dcterms:modified>
  <cp:category/>
  <cp:version/>
  <cp:contentType/>
  <cp:contentStatus/>
</cp:coreProperties>
</file>