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-465" windowWidth="24240" windowHeight="13740" activeTab="1"/>
  </bookViews>
  <sheets>
    <sheet name="Accueil" sheetId="9" r:id="rId1"/>
    <sheet name="Classe" sheetId="10" r:id="rId2"/>
    <sheet name="Saisie" sheetId="12" r:id="rId3"/>
    <sheet name="Analyse" sheetId="13" r:id="rId4"/>
    <sheet name="Feuil1" sheetId="5" state="hidden" r:id="rId5"/>
    <sheet name="listes" sheetId="3" state="hidden" r:id="rId6"/>
  </sheets>
  <definedNames>
    <definedName name="valeur">listes!$B$4:$B$7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3" i="13" l="1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C11" i="5"/>
  <c r="AO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C18" i="5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AP19" i="13"/>
  <c r="AK6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D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C13" i="5"/>
  <c r="AP101" i="12" l="1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D8" i="12"/>
  <c r="E8" i="12"/>
  <c r="AQ49" i="12"/>
  <c r="AR49" i="12"/>
  <c r="AS49" i="12"/>
  <c r="AT49" i="12"/>
  <c r="AQ48" i="12"/>
  <c r="AR48" i="12"/>
  <c r="AS48" i="12"/>
  <c r="AT48" i="12"/>
  <c r="B4" i="13" l="1"/>
  <c r="B3" i="13"/>
  <c r="B2" i="13"/>
  <c r="B1" i="13"/>
  <c r="C6" i="13" l="1"/>
  <c r="C22" i="13" s="1"/>
  <c r="C15" i="13" l="1"/>
  <c r="D15" i="5"/>
  <c r="E18" i="13" s="1"/>
  <c r="E15" i="5"/>
  <c r="F18" i="13" s="1"/>
  <c r="F15" i="5"/>
  <c r="G18" i="13" s="1"/>
  <c r="G15" i="5"/>
  <c r="H18" i="13" s="1"/>
  <c r="H15" i="5"/>
  <c r="I18" i="13" s="1"/>
  <c r="I15" i="5"/>
  <c r="J18" i="13" s="1"/>
  <c r="J15" i="5"/>
  <c r="K18" i="13" s="1"/>
  <c r="K15" i="5"/>
  <c r="L18" i="13" s="1"/>
  <c r="L15" i="5"/>
  <c r="M18" i="13" s="1"/>
  <c r="M15" i="5"/>
  <c r="N18" i="13" s="1"/>
  <c r="N15" i="5"/>
  <c r="O18" i="13" s="1"/>
  <c r="O15" i="5"/>
  <c r="P18" i="13" s="1"/>
  <c r="P15" i="5"/>
  <c r="Q18" i="13" s="1"/>
  <c r="Q15" i="5"/>
  <c r="R18" i="13" s="1"/>
  <c r="R15" i="5"/>
  <c r="S18" i="13" s="1"/>
  <c r="S15" i="5"/>
  <c r="T18" i="13" s="1"/>
  <c r="T15" i="5"/>
  <c r="U18" i="13" s="1"/>
  <c r="U15" i="5"/>
  <c r="V18" i="13" s="1"/>
  <c r="V15" i="5"/>
  <c r="W18" i="13" s="1"/>
  <c r="W15" i="5"/>
  <c r="X18" i="13" s="1"/>
  <c r="X15" i="5"/>
  <c r="Y18" i="13" s="1"/>
  <c r="Y15" i="5"/>
  <c r="Z18" i="13" s="1"/>
  <c r="Z15" i="5"/>
  <c r="AA18" i="13" s="1"/>
  <c r="AA15" i="5"/>
  <c r="AB18" i="13" s="1"/>
  <c r="AB15" i="5"/>
  <c r="AC18" i="13" s="1"/>
  <c r="AC15" i="5"/>
  <c r="AD18" i="13" s="1"/>
  <c r="AD15" i="5"/>
  <c r="AE18" i="13" s="1"/>
  <c r="AE15" i="5"/>
  <c r="AF18" i="13" s="1"/>
  <c r="AF15" i="5"/>
  <c r="AG18" i="13" s="1"/>
  <c r="AG15" i="5"/>
  <c r="AH18" i="13" s="1"/>
  <c r="AH15" i="5"/>
  <c r="AI18" i="13" s="1"/>
  <c r="AI15" i="5"/>
  <c r="AJ18" i="13" s="1"/>
  <c r="AJ15" i="5"/>
  <c r="AK18" i="13" s="1"/>
  <c r="AK15" i="5"/>
  <c r="AL18" i="13" s="1"/>
  <c r="AL15" i="5"/>
  <c r="AM18" i="13" s="1"/>
  <c r="AM15" i="5"/>
  <c r="AN18" i="13" s="1"/>
  <c r="AN15" i="5"/>
  <c r="AO18" i="13" s="1"/>
  <c r="AO15" i="5"/>
  <c r="AP18" i="13" s="1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C15" i="5"/>
  <c r="D18" i="13" s="1"/>
  <c r="C14" i="5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E95" i="12"/>
  <c r="E99" i="12" s="1"/>
  <c r="F95" i="12"/>
  <c r="G95" i="12"/>
  <c r="H95" i="12"/>
  <c r="I95" i="12"/>
  <c r="J95" i="12"/>
  <c r="K95" i="12"/>
  <c r="L95" i="12"/>
  <c r="L99" i="12" s="1"/>
  <c r="M95" i="12"/>
  <c r="N95" i="12"/>
  <c r="O95" i="12"/>
  <c r="P95" i="12"/>
  <c r="Q95" i="12"/>
  <c r="R95" i="12"/>
  <c r="S95" i="12"/>
  <c r="T95" i="12"/>
  <c r="T99" i="12" s="1"/>
  <c r="U95" i="12"/>
  <c r="V95" i="12"/>
  <c r="W95" i="12"/>
  <c r="X95" i="12"/>
  <c r="Y95" i="12"/>
  <c r="Z95" i="12"/>
  <c r="AA95" i="12"/>
  <c r="AB95" i="12"/>
  <c r="AB99" i="12" s="1"/>
  <c r="AC95" i="12"/>
  <c r="AD95" i="12"/>
  <c r="AE95" i="12"/>
  <c r="AF95" i="12"/>
  <c r="AG95" i="12"/>
  <c r="AH95" i="12"/>
  <c r="AI95" i="12"/>
  <c r="AJ95" i="12"/>
  <c r="AJ99" i="12" s="1"/>
  <c r="AK95" i="12"/>
  <c r="AL95" i="12"/>
  <c r="AM95" i="12"/>
  <c r="AN95" i="12"/>
  <c r="AO95" i="12"/>
  <c r="AP95" i="12"/>
  <c r="D98" i="12"/>
  <c r="C17" i="5" s="1"/>
  <c r="D97" i="12"/>
  <c r="D96" i="12"/>
  <c r="D95" i="12"/>
  <c r="AQ94" i="12"/>
  <c r="AR94" i="12"/>
  <c r="AS94" i="12"/>
  <c r="AT94" i="12"/>
  <c r="AQ82" i="12"/>
  <c r="AR82" i="12"/>
  <c r="AS82" i="12"/>
  <c r="AT82" i="12"/>
  <c r="AQ74" i="12"/>
  <c r="AR74" i="12"/>
  <c r="AS74" i="12"/>
  <c r="AT74" i="12"/>
  <c r="AQ75" i="12"/>
  <c r="AR75" i="12"/>
  <c r="AS75" i="12"/>
  <c r="AT75" i="12"/>
  <c r="AQ76" i="12"/>
  <c r="AR76" i="12"/>
  <c r="AS76" i="12"/>
  <c r="AT76" i="12"/>
  <c r="AQ77" i="12"/>
  <c r="AR77" i="12"/>
  <c r="AS77" i="12"/>
  <c r="AT77" i="12"/>
  <c r="AQ78" i="12"/>
  <c r="AR78" i="12"/>
  <c r="AS78" i="12"/>
  <c r="AT78" i="12"/>
  <c r="AQ79" i="12"/>
  <c r="AR79" i="12"/>
  <c r="AS79" i="12"/>
  <c r="AT79" i="12"/>
  <c r="AQ80" i="12"/>
  <c r="AR80" i="12"/>
  <c r="AS80" i="12"/>
  <c r="AT80" i="12"/>
  <c r="AQ81" i="12"/>
  <c r="AR81" i="12"/>
  <c r="AS81" i="12"/>
  <c r="AT81" i="12"/>
  <c r="AQ84" i="12"/>
  <c r="AR84" i="12"/>
  <c r="AS84" i="12"/>
  <c r="AT84" i="12"/>
  <c r="AQ85" i="12"/>
  <c r="AR85" i="12"/>
  <c r="AS85" i="12"/>
  <c r="AT85" i="12"/>
  <c r="AQ86" i="12"/>
  <c r="AR86" i="12"/>
  <c r="AS86" i="12"/>
  <c r="AT86" i="12"/>
  <c r="AQ87" i="12"/>
  <c r="AR87" i="12"/>
  <c r="AS87" i="12"/>
  <c r="AT87" i="12"/>
  <c r="AQ88" i="12"/>
  <c r="AR88" i="12"/>
  <c r="AS88" i="12"/>
  <c r="AT88" i="12"/>
  <c r="AQ89" i="12"/>
  <c r="AR89" i="12"/>
  <c r="AS89" i="12"/>
  <c r="AT89" i="12"/>
  <c r="AQ90" i="12"/>
  <c r="AR90" i="12"/>
  <c r="AS90" i="12"/>
  <c r="AT90" i="12"/>
  <c r="AQ91" i="12"/>
  <c r="AR91" i="12"/>
  <c r="AS91" i="12"/>
  <c r="AT91" i="12"/>
  <c r="C8" i="5"/>
  <c r="B3" i="5"/>
  <c r="B12" i="5" s="1"/>
  <c r="B19" i="5" s="1"/>
  <c r="B4" i="12"/>
  <c r="B3" i="12"/>
  <c r="B2" i="12"/>
  <c r="B1" i="12"/>
  <c r="C4" i="5"/>
  <c r="C5" i="5"/>
  <c r="AK99" i="12" l="1"/>
  <c r="AC99" i="12"/>
  <c r="U99" i="12"/>
  <c r="M99" i="12"/>
  <c r="AM99" i="12"/>
  <c r="AE99" i="12"/>
  <c r="W99" i="12"/>
  <c r="O99" i="12"/>
  <c r="G99" i="12"/>
  <c r="AD99" i="12"/>
  <c r="V99" i="12"/>
  <c r="N99" i="12"/>
  <c r="F99" i="12"/>
  <c r="AP99" i="12"/>
  <c r="AH99" i="12"/>
  <c r="Z99" i="12"/>
  <c r="R99" i="12"/>
  <c r="J99" i="12"/>
  <c r="AI99" i="12"/>
  <c r="AA99" i="12"/>
  <c r="S99" i="12"/>
  <c r="K99" i="12"/>
  <c r="AO99" i="12"/>
  <c r="AG99" i="12"/>
  <c r="Q99" i="12"/>
  <c r="I99" i="12"/>
  <c r="Y99" i="12"/>
  <c r="X99" i="12"/>
  <c r="P99" i="12"/>
  <c r="H99" i="12"/>
  <c r="AJ16" i="5"/>
  <c r="O17" i="5"/>
  <c r="AL17" i="5"/>
  <c r="AD17" i="5"/>
  <c r="V17" i="5"/>
  <c r="N17" i="5"/>
  <c r="F17" i="5"/>
  <c r="AM16" i="5"/>
  <c r="AE16" i="5"/>
  <c r="W16" i="5"/>
  <c r="O16" i="5"/>
  <c r="G16" i="5"/>
  <c r="AK16" i="5"/>
  <c r="AK17" i="5"/>
  <c r="AJ17" i="5"/>
  <c r="AB17" i="5"/>
  <c r="T17" i="5"/>
  <c r="L17" i="5"/>
  <c r="D17" i="5"/>
  <c r="AC16" i="5"/>
  <c r="U16" i="5"/>
  <c r="M16" i="5"/>
  <c r="E16" i="5"/>
  <c r="AE17" i="5"/>
  <c r="M17" i="5"/>
  <c r="AD16" i="5"/>
  <c r="F16" i="5"/>
  <c r="X16" i="5"/>
  <c r="H16" i="5"/>
  <c r="AI17" i="5"/>
  <c r="AA17" i="5"/>
  <c r="S17" i="5"/>
  <c r="K17" i="5"/>
  <c r="AB16" i="5"/>
  <c r="T16" i="5"/>
  <c r="L16" i="5"/>
  <c r="D16" i="5"/>
  <c r="Z16" i="5"/>
  <c r="R16" i="5"/>
  <c r="J16" i="5"/>
  <c r="G17" i="5"/>
  <c r="AC17" i="5"/>
  <c r="V16" i="5"/>
  <c r="AH17" i="5"/>
  <c r="Z17" i="5"/>
  <c r="R17" i="5"/>
  <c r="J17" i="5"/>
  <c r="AA16" i="5"/>
  <c r="S16" i="5"/>
  <c r="K16" i="5"/>
  <c r="W17" i="5"/>
  <c r="E17" i="5"/>
  <c r="P16" i="5"/>
  <c r="AN99" i="12"/>
  <c r="AF99" i="12"/>
  <c r="AO17" i="5"/>
  <c r="AG17" i="5"/>
  <c r="Y17" i="5"/>
  <c r="Q17" i="5"/>
  <c r="I17" i="5"/>
  <c r="AM17" i="5"/>
  <c r="U17" i="5"/>
  <c r="AL16" i="5"/>
  <c r="N16" i="5"/>
  <c r="AN17" i="5"/>
  <c r="AF17" i="5"/>
  <c r="X17" i="5"/>
  <c r="P17" i="5"/>
  <c r="H17" i="5"/>
  <c r="AO16" i="5"/>
  <c r="AG16" i="5"/>
  <c r="Y16" i="5"/>
  <c r="Q16" i="5"/>
  <c r="I16" i="5"/>
  <c r="AI16" i="5"/>
  <c r="AH16" i="5"/>
  <c r="AL99" i="12"/>
  <c r="AN16" i="5"/>
  <c r="AF16" i="5"/>
  <c r="C16" i="5"/>
  <c r="D99" i="12"/>
  <c r="E36" i="10"/>
  <c r="AD6" i="13" s="1"/>
  <c r="E37" i="10"/>
  <c r="AE6" i="13" s="1"/>
  <c r="E38" i="10"/>
  <c r="AF6" i="13" s="1"/>
  <c r="E39" i="10"/>
  <c r="AG6" i="13" s="1"/>
  <c r="E40" i="10"/>
  <c r="AH6" i="13" s="1"/>
  <c r="E41" i="10"/>
  <c r="AI6" i="13" s="1"/>
  <c r="E42" i="10"/>
  <c r="AJ6" i="13" s="1"/>
  <c r="E43" i="10"/>
  <c r="E44" i="10"/>
  <c r="AL6" i="13" s="1"/>
  <c r="E45" i="10"/>
  <c r="AM6" i="13" s="1"/>
  <c r="E46" i="10"/>
  <c r="AN6" i="13" s="1"/>
  <c r="E47" i="10"/>
  <c r="AO6" i="13" s="1"/>
  <c r="E48" i="10"/>
  <c r="AP6" i="13" s="1"/>
  <c r="E54" i="12"/>
  <c r="D54" i="12"/>
  <c r="AK15" i="13" l="1"/>
  <c r="AK22" i="13"/>
  <c r="AJ22" i="13"/>
  <c r="AJ15" i="13"/>
  <c r="AP22" i="13"/>
  <c r="AP15" i="13"/>
  <c r="AH22" i="13"/>
  <c r="AH15" i="13"/>
  <c r="AI22" i="13"/>
  <c r="AI15" i="13"/>
  <c r="AO22" i="13"/>
  <c r="AO15" i="13"/>
  <c r="AG22" i="13"/>
  <c r="AG15" i="13"/>
  <c r="AN22" i="13"/>
  <c r="AN15" i="13"/>
  <c r="AF22" i="13"/>
  <c r="AF15" i="13"/>
  <c r="AM22" i="13"/>
  <c r="AM15" i="13"/>
  <c r="AE22" i="13"/>
  <c r="AE15" i="13"/>
  <c r="AL15" i="13"/>
  <c r="AL22" i="13"/>
  <c r="AD22" i="13"/>
  <c r="AD15" i="13"/>
  <c r="AJ21" i="13"/>
  <c r="L21" i="13"/>
  <c r="W21" i="13"/>
  <c r="P21" i="13"/>
  <c r="X21" i="13"/>
  <c r="O21" i="13"/>
  <c r="AG21" i="13"/>
  <c r="K21" i="13"/>
  <c r="Z21" i="13"/>
  <c r="M21" i="13"/>
  <c r="AK21" i="13"/>
  <c r="AM21" i="13"/>
  <c r="AA21" i="13"/>
  <c r="N21" i="13"/>
  <c r="J21" i="13"/>
  <c r="AH21" i="13"/>
  <c r="AO21" i="13"/>
  <c r="V21" i="13"/>
  <c r="S21" i="13"/>
  <c r="AI21" i="13"/>
  <c r="R21" i="13"/>
  <c r="T21" i="13"/>
  <c r="F21" i="13"/>
  <c r="Q21" i="13"/>
  <c r="AP21" i="13"/>
  <c r="U21" i="13"/>
  <c r="AB21" i="13"/>
  <c r="I21" i="13"/>
  <c r="H21" i="13"/>
  <c r="AN21" i="13"/>
  <c r="E21" i="13"/>
  <c r="AD21" i="13"/>
  <c r="AC21" i="13"/>
  <c r="G21" i="13"/>
  <c r="Y21" i="13"/>
  <c r="D21" i="13"/>
  <c r="AE21" i="13"/>
  <c r="AL21" i="13"/>
  <c r="AF21" i="13"/>
  <c r="E57" i="12"/>
  <c r="E58" i="12" s="1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11" i="12" l="1"/>
  <c r="AR11" i="12"/>
  <c r="AS11" i="12"/>
  <c r="AT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52" i="12"/>
  <c r="AQ53" i="12"/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D6" i="5"/>
  <c r="D5" i="5" l="1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E4" i="5"/>
  <c r="F4" i="5"/>
  <c r="G4" i="5"/>
  <c r="H4" i="5"/>
  <c r="I4" i="5"/>
  <c r="J4" i="5"/>
  <c r="K4" i="5"/>
  <c r="L4" i="5"/>
  <c r="D4" i="5"/>
  <c r="C7" i="5"/>
  <c r="C6" i="5"/>
  <c r="AI9" i="5" l="1"/>
  <c r="S9" i="5"/>
  <c r="D9" i="5"/>
  <c r="L9" i="5"/>
  <c r="AO9" i="5"/>
  <c r="AG9" i="5"/>
  <c r="Y9" i="5"/>
  <c r="Q9" i="5"/>
  <c r="F9" i="5"/>
  <c r="Z9" i="5"/>
  <c r="K9" i="5"/>
  <c r="AN9" i="5"/>
  <c r="AF9" i="5"/>
  <c r="X9" i="5"/>
  <c r="P9" i="5"/>
  <c r="E9" i="5"/>
  <c r="J9" i="5"/>
  <c r="AM9" i="5"/>
  <c r="AE9" i="5"/>
  <c r="W9" i="5"/>
  <c r="O9" i="5"/>
  <c r="AA9" i="5"/>
  <c r="R9" i="5"/>
  <c r="I9" i="5"/>
  <c r="AL9" i="5"/>
  <c r="AD9" i="5"/>
  <c r="V9" i="5"/>
  <c r="N9" i="5"/>
  <c r="AH9" i="5"/>
  <c r="H9" i="5"/>
  <c r="AC9" i="5"/>
  <c r="M9" i="5"/>
  <c r="AK9" i="5"/>
  <c r="U9" i="5"/>
  <c r="G9" i="5"/>
  <c r="AJ9" i="5"/>
  <c r="AB9" i="5"/>
  <c r="T9" i="5"/>
  <c r="AQ93" i="12"/>
  <c r="AP8" i="12"/>
  <c r="AT93" i="12"/>
  <c r="AS93" i="12"/>
  <c r="AR93" i="12"/>
  <c r="AQ92" i="12"/>
  <c r="AT92" i="12"/>
  <c r="AS92" i="12"/>
  <c r="AR92" i="12"/>
  <c r="AQ83" i="12"/>
  <c r="AT83" i="12"/>
  <c r="AS83" i="12"/>
  <c r="AR83" i="12"/>
  <c r="AQ73" i="12"/>
  <c r="AT73" i="12"/>
  <c r="AS73" i="12"/>
  <c r="AR73" i="12"/>
  <c r="AQ72" i="12"/>
  <c r="AT72" i="12"/>
  <c r="AS72" i="12"/>
  <c r="AR72" i="12"/>
  <c r="AQ64" i="12"/>
  <c r="AT64" i="12"/>
  <c r="AS64" i="12"/>
  <c r="AR64" i="12"/>
  <c r="AQ63" i="12"/>
  <c r="AT63" i="12"/>
  <c r="AS63" i="12"/>
  <c r="AR63" i="12"/>
  <c r="AQ62" i="12"/>
  <c r="AT62" i="12"/>
  <c r="AS62" i="12"/>
  <c r="AR62" i="12"/>
  <c r="AQ61" i="12"/>
  <c r="AT61" i="12"/>
  <c r="AS61" i="12"/>
  <c r="AR61" i="12"/>
  <c r="G54" i="12"/>
  <c r="G58" i="12" s="1"/>
  <c r="F10" i="5"/>
  <c r="G56" i="12"/>
  <c r="G55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AT47" i="12"/>
  <c r="AT52" i="12"/>
  <c r="AT53" i="12"/>
  <c r="AT34" i="12"/>
  <c r="D10" i="5"/>
  <c r="F54" i="12"/>
  <c r="F58" i="12" s="1"/>
  <c r="E10" i="5"/>
  <c r="H54" i="12"/>
  <c r="H58" i="12" s="1"/>
  <c r="G10" i="5"/>
  <c r="I54" i="12"/>
  <c r="I58" i="12" s="1"/>
  <c r="H10" i="5"/>
  <c r="J54" i="12"/>
  <c r="J58" i="12" s="1"/>
  <c r="I10" i="5"/>
  <c r="K54" i="12"/>
  <c r="K58" i="12" s="1"/>
  <c r="J10" i="5"/>
  <c r="L54" i="12"/>
  <c r="L58" i="12" s="1"/>
  <c r="K10" i="5"/>
  <c r="M54" i="12"/>
  <c r="M58" i="12" s="1"/>
  <c r="L10" i="5"/>
  <c r="N54" i="12"/>
  <c r="N58" i="12" s="1"/>
  <c r="M10" i="5"/>
  <c r="O54" i="12"/>
  <c r="O58" i="12" s="1"/>
  <c r="N10" i="5"/>
  <c r="P54" i="12"/>
  <c r="P58" i="12" s="1"/>
  <c r="O10" i="5"/>
  <c r="Q54" i="12"/>
  <c r="Q58" i="12" s="1"/>
  <c r="P10" i="5"/>
  <c r="R54" i="12"/>
  <c r="R58" i="12" s="1"/>
  <c r="Q10" i="5"/>
  <c r="S54" i="12"/>
  <c r="S58" i="12" s="1"/>
  <c r="R10" i="5"/>
  <c r="T54" i="12"/>
  <c r="T58" i="12" s="1"/>
  <c r="S10" i="5"/>
  <c r="U54" i="12"/>
  <c r="U58" i="12" s="1"/>
  <c r="T10" i="5"/>
  <c r="V54" i="12"/>
  <c r="V58" i="12" s="1"/>
  <c r="U10" i="5"/>
  <c r="W54" i="12"/>
  <c r="W58" i="12" s="1"/>
  <c r="V10" i="5"/>
  <c r="X54" i="12"/>
  <c r="X58" i="12" s="1"/>
  <c r="W10" i="5"/>
  <c r="Y54" i="12"/>
  <c r="Y58" i="12" s="1"/>
  <c r="X10" i="5"/>
  <c r="Z54" i="12"/>
  <c r="Z58" i="12" s="1"/>
  <c r="Y10" i="5"/>
  <c r="AA54" i="12"/>
  <c r="AA58" i="12" s="1"/>
  <c r="Z10" i="5"/>
  <c r="AB54" i="12"/>
  <c r="AB58" i="12" s="1"/>
  <c r="AA10" i="5"/>
  <c r="AC54" i="12"/>
  <c r="AC58" i="12" s="1"/>
  <c r="AB10" i="5"/>
  <c r="AD54" i="12"/>
  <c r="AD58" i="12" s="1"/>
  <c r="AC10" i="5"/>
  <c r="AE54" i="12"/>
  <c r="AE58" i="12" s="1"/>
  <c r="AD10" i="5"/>
  <c r="AF54" i="12"/>
  <c r="AF58" i="12" s="1"/>
  <c r="AE10" i="5"/>
  <c r="AG54" i="12"/>
  <c r="AG58" i="12" s="1"/>
  <c r="AF10" i="5"/>
  <c r="AH54" i="12"/>
  <c r="AH58" i="12" s="1"/>
  <c r="AG10" i="5"/>
  <c r="AI54" i="12"/>
  <c r="AI58" i="12" s="1"/>
  <c r="AH10" i="5"/>
  <c r="AJ54" i="12"/>
  <c r="AJ58" i="12" s="1"/>
  <c r="AI10" i="5"/>
  <c r="AK54" i="12"/>
  <c r="AK58" i="12" s="1"/>
  <c r="AJ10" i="5"/>
  <c r="AL54" i="12"/>
  <c r="AL58" i="12" s="1"/>
  <c r="AK10" i="5"/>
  <c r="AM54" i="12"/>
  <c r="AM58" i="12" s="1"/>
  <c r="AL10" i="5"/>
  <c r="AN54" i="12"/>
  <c r="AN58" i="12" s="1"/>
  <c r="AM10" i="5"/>
  <c r="AO54" i="12"/>
  <c r="AO58" i="12" s="1"/>
  <c r="AN10" i="5"/>
  <c r="AP54" i="12"/>
  <c r="AP58" i="12" s="1"/>
  <c r="AO10" i="5"/>
  <c r="D57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52" i="12"/>
  <c r="AS53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52" i="12"/>
  <c r="AR53" i="12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F56" i="12"/>
  <c r="E56" i="12"/>
  <c r="D56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F55" i="12"/>
  <c r="E55" i="12"/>
  <c r="D55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49" i="10"/>
  <c r="C9" i="5"/>
  <c r="AC14" i="13" l="1"/>
  <c r="H14" i="13"/>
  <c r="AL14" i="13"/>
  <c r="AD14" i="13"/>
  <c r="AM14" i="13"/>
  <c r="S14" i="13"/>
  <c r="AF14" i="13"/>
  <c r="K14" i="13"/>
  <c r="Q14" i="13"/>
  <c r="L14" i="13"/>
  <c r="G14" i="13"/>
  <c r="Z14" i="13"/>
  <c r="AP14" i="13"/>
  <c r="E14" i="13"/>
  <c r="AJ14" i="13"/>
  <c r="U14" i="13"/>
  <c r="AK14" i="13"/>
  <c r="V14" i="13"/>
  <c r="N14" i="13"/>
  <c r="O14" i="13"/>
  <c r="AE14" i="13"/>
  <c r="AB14" i="13"/>
  <c r="X14" i="13"/>
  <c r="AN14" i="13"/>
  <c r="F14" i="13"/>
  <c r="Y14" i="13"/>
  <c r="AO14" i="13"/>
  <c r="AA14" i="13"/>
  <c r="R14" i="13"/>
  <c r="AH14" i="13"/>
  <c r="M14" i="13"/>
  <c r="C10" i="5"/>
  <c r="D58" i="12"/>
  <c r="Y3" i="5"/>
  <c r="Y19" i="5" s="1"/>
  <c r="Z6" i="13"/>
  <c r="AO12" i="5"/>
  <c r="AO19" i="5"/>
  <c r="J3" i="5"/>
  <c r="J12" i="5" s="1"/>
  <c r="K6" i="13"/>
  <c r="R3" i="5"/>
  <c r="R12" i="5" s="1"/>
  <c r="S6" i="13"/>
  <c r="Z3" i="5"/>
  <c r="Z19" i="5" s="1"/>
  <c r="AA6" i="13"/>
  <c r="K3" i="5"/>
  <c r="K12" i="5" s="1"/>
  <c r="L6" i="13"/>
  <c r="D3" i="5"/>
  <c r="E6" i="13"/>
  <c r="L3" i="5"/>
  <c r="L12" i="5" s="1"/>
  <c r="M6" i="13"/>
  <c r="T3" i="5"/>
  <c r="T19" i="5" s="1"/>
  <c r="U6" i="13"/>
  <c r="AB3" i="5"/>
  <c r="AB19" i="5" s="1"/>
  <c r="AC6" i="13"/>
  <c r="Q3" i="5"/>
  <c r="Q19" i="5" s="1"/>
  <c r="R6" i="13"/>
  <c r="AA3" i="5"/>
  <c r="AA19" i="5" s="1"/>
  <c r="AB6" i="13"/>
  <c r="E3" i="5"/>
  <c r="E19" i="5" s="1"/>
  <c r="F6" i="13"/>
  <c r="M3" i="5"/>
  <c r="M19" i="5" s="1"/>
  <c r="N6" i="13"/>
  <c r="U3" i="5"/>
  <c r="U12" i="5" s="1"/>
  <c r="V6" i="13"/>
  <c r="AC19" i="5"/>
  <c r="AC12" i="5"/>
  <c r="AK12" i="5"/>
  <c r="AK19" i="5"/>
  <c r="S3" i="5"/>
  <c r="S19" i="5" s="1"/>
  <c r="T6" i="13"/>
  <c r="N3" i="5"/>
  <c r="N19" i="5" s="1"/>
  <c r="O6" i="13"/>
  <c r="V3" i="5"/>
  <c r="V12" i="5" s="1"/>
  <c r="W6" i="13"/>
  <c r="AL12" i="5"/>
  <c r="AL19" i="5"/>
  <c r="I3" i="5"/>
  <c r="I12" i="5" s="1"/>
  <c r="J6" i="13"/>
  <c r="F3" i="5"/>
  <c r="F12" i="5" s="1"/>
  <c r="G6" i="13"/>
  <c r="G3" i="5"/>
  <c r="G12" i="5" s="1"/>
  <c r="H6" i="13"/>
  <c r="O3" i="5"/>
  <c r="O19" i="5" s="1"/>
  <c r="P6" i="13"/>
  <c r="W3" i="5"/>
  <c r="W19" i="5" s="1"/>
  <c r="X6" i="13"/>
  <c r="AM12" i="5"/>
  <c r="AM19" i="5"/>
  <c r="C3" i="5"/>
  <c r="C12" i="5" s="1"/>
  <c r="D6" i="13"/>
  <c r="H3" i="5"/>
  <c r="H12" i="5" s="1"/>
  <c r="I6" i="13"/>
  <c r="P3" i="5"/>
  <c r="P12" i="5" s="1"/>
  <c r="Q6" i="13"/>
  <c r="X3" i="5"/>
  <c r="X12" i="5" s="1"/>
  <c r="Y6" i="13"/>
  <c r="AN19" i="5"/>
  <c r="AN12" i="5"/>
  <c r="AI19" i="5"/>
  <c r="AI12" i="5"/>
  <c r="AJ19" i="5"/>
  <c r="AJ12" i="5"/>
  <c r="AG19" i="5"/>
  <c r="AG12" i="5"/>
  <c r="AF19" i="5"/>
  <c r="AF12" i="5"/>
  <c r="AH19" i="5"/>
  <c r="AH12" i="5"/>
  <c r="AE19" i="5"/>
  <c r="AE12" i="5"/>
  <c r="AD19" i="5"/>
  <c r="AD12" i="5"/>
  <c r="J14" i="13"/>
  <c r="W14" i="13"/>
  <c r="T14" i="13"/>
  <c r="I14" i="13"/>
  <c r="P14" i="13"/>
  <c r="AI14" i="13"/>
  <c r="AG14" i="13"/>
  <c r="AA9" i="12"/>
  <c r="X9" i="12"/>
  <c r="V9" i="12"/>
  <c r="V100" i="12" s="1"/>
  <c r="P9" i="12"/>
  <c r="P100" i="12" s="1"/>
  <c r="J9" i="12"/>
  <c r="J59" i="12" s="1"/>
  <c r="S9" i="12"/>
  <c r="S59" i="12" s="1"/>
  <c r="H9" i="12"/>
  <c r="H100" i="12" s="1"/>
  <c r="R9" i="12"/>
  <c r="R59" i="12" s="1"/>
  <c r="AN9" i="12"/>
  <c r="AF9" i="12"/>
  <c r="AG9" i="12"/>
  <c r="AH9" i="12"/>
  <c r="AP9" i="12"/>
  <c r="AO9" i="12"/>
  <c r="AM9" i="12"/>
  <c r="AL9" i="12"/>
  <c r="AK9" i="12"/>
  <c r="AJ9" i="12"/>
  <c r="AI9" i="12"/>
  <c r="AE9" i="12"/>
  <c r="AD9" i="12"/>
  <c r="AC9" i="12"/>
  <c r="AB12" i="5"/>
  <c r="AB9" i="12"/>
  <c r="Y12" i="5"/>
  <c r="Z9" i="12"/>
  <c r="Y9" i="12"/>
  <c r="W9" i="12"/>
  <c r="U9" i="12"/>
  <c r="T9" i="12"/>
  <c r="Q9" i="12"/>
  <c r="O9" i="12"/>
  <c r="N9" i="12"/>
  <c r="M9" i="12"/>
  <c r="L9" i="12"/>
  <c r="K9" i="12"/>
  <c r="I9" i="12"/>
  <c r="G9" i="12"/>
  <c r="F9" i="12"/>
  <c r="E9" i="12"/>
  <c r="D9" i="12"/>
  <c r="K19" i="5" l="1"/>
  <c r="J19" i="5"/>
  <c r="S12" i="5"/>
  <c r="I19" i="5"/>
  <c r="Z12" i="5"/>
  <c r="D14" i="13"/>
  <c r="AP3" i="5"/>
  <c r="X19" i="5"/>
  <c r="W12" i="5"/>
  <c r="U19" i="5"/>
  <c r="T12" i="5"/>
  <c r="R19" i="5"/>
  <c r="P19" i="5"/>
  <c r="O12" i="5"/>
  <c r="M12" i="5"/>
  <c r="H19" i="5"/>
  <c r="G19" i="5"/>
  <c r="F19" i="5"/>
  <c r="E12" i="5"/>
  <c r="C19" i="5"/>
  <c r="S22" i="13"/>
  <c r="S15" i="13"/>
  <c r="V19" i="5"/>
  <c r="AD59" i="12"/>
  <c r="AD100" i="12"/>
  <c r="AP59" i="12"/>
  <c r="AP100" i="12"/>
  <c r="AA12" i="5"/>
  <c r="O22" i="13"/>
  <c r="O15" i="13"/>
  <c r="V22" i="13"/>
  <c r="V15" i="13"/>
  <c r="R22" i="13"/>
  <c r="R15" i="13"/>
  <c r="E15" i="13"/>
  <c r="E22" i="13"/>
  <c r="AA59" i="12"/>
  <c r="AA100" i="12"/>
  <c r="G22" i="13"/>
  <c r="G15" i="13"/>
  <c r="K22" i="13"/>
  <c r="K15" i="13"/>
  <c r="N12" i="5"/>
  <c r="T22" i="13"/>
  <c r="T15" i="13"/>
  <c r="N15" i="13"/>
  <c r="N22" i="13"/>
  <c r="AC22" i="13"/>
  <c r="AC15" i="13"/>
  <c r="L22" i="13"/>
  <c r="L15" i="13"/>
  <c r="AO59" i="12"/>
  <c r="AO100" i="12"/>
  <c r="Q12" i="5"/>
  <c r="I22" i="13"/>
  <c r="I15" i="13"/>
  <c r="P22" i="13"/>
  <c r="P15" i="13"/>
  <c r="AC59" i="12"/>
  <c r="AC100" i="12"/>
  <c r="Y59" i="12"/>
  <c r="Y100" i="12"/>
  <c r="L19" i="5"/>
  <c r="AN59" i="12"/>
  <c r="AN100" i="12"/>
  <c r="F22" i="13"/>
  <c r="F15" i="13"/>
  <c r="U22" i="13"/>
  <c r="U15" i="13"/>
  <c r="Q22" i="13"/>
  <c r="Q15" i="13"/>
  <c r="J22" i="13"/>
  <c r="J15" i="13"/>
  <c r="D19" i="5"/>
  <c r="D12" i="5"/>
  <c r="Z59" i="12"/>
  <c r="Z100" i="12"/>
  <c r="AB59" i="12"/>
  <c r="AB100" i="12"/>
  <c r="AL59" i="12"/>
  <c r="AL100" i="12"/>
  <c r="X59" i="12"/>
  <c r="X100" i="12"/>
  <c r="D22" i="13"/>
  <c r="D15" i="13"/>
  <c r="H22" i="13"/>
  <c r="H15" i="13"/>
  <c r="AA22" i="13"/>
  <c r="AA15" i="13"/>
  <c r="Z22" i="13"/>
  <c r="Z15" i="13"/>
  <c r="Y22" i="13"/>
  <c r="Y15" i="13"/>
  <c r="X22" i="13"/>
  <c r="X15" i="13"/>
  <c r="AM59" i="12"/>
  <c r="AM100" i="12"/>
  <c r="W22" i="13"/>
  <c r="W15" i="13"/>
  <c r="AB22" i="13"/>
  <c r="AB15" i="13"/>
  <c r="M22" i="13"/>
  <c r="M15" i="13"/>
  <c r="AJ59" i="12"/>
  <c r="AJ100" i="12"/>
  <c r="AK59" i="12"/>
  <c r="AK100" i="12"/>
  <c r="AH59" i="12"/>
  <c r="AH100" i="12"/>
  <c r="AG59" i="12"/>
  <c r="AG100" i="12"/>
  <c r="AI59" i="12"/>
  <c r="AI100" i="12"/>
  <c r="AF59" i="12"/>
  <c r="AF100" i="12"/>
  <c r="AE59" i="12"/>
  <c r="AE100" i="12"/>
  <c r="R100" i="12"/>
  <c r="P59" i="12"/>
  <c r="V59" i="12"/>
  <c r="J100" i="12"/>
  <c r="H59" i="12"/>
  <c r="S100" i="12"/>
  <c r="W59" i="12"/>
  <c r="W100" i="12"/>
  <c r="U59" i="12"/>
  <c r="U100" i="12"/>
  <c r="T59" i="12"/>
  <c r="T100" i="12"/>
  <c r="Q59" i="12"/>
  <c r="Q100" i="12"/>
  <c r="O100" i="12"/>
  <c r="O59" i="12"/>
  <c r="N100" i="12"/>
  <c r="N59" i="12"/>
  <c r="M59" i="12"/>
  <c r="M100" i="12"/>
  <c r="L100" i="12"/>
  <c r="L59" i="12"/>
  <c r="K100" i="12"/>
  <c r="K59" i="12"/>
  <c r="I100" i="12"/>
  <c r="I59" i="12"/>
  <c r="G100" i="12"/>
  <c r="G59" i="12"/>
  <c r="F100" i="12"/>
  <c r="F59" i="12"/>
  <c r="E59" i="12"/>
  <c r="E100" i="12"/>
  <c r="D100" i="12"/>
  <c r="D59" i="12"/>
  <c r="AQ58" i="12" l="1"/>
  <c r="AU48" i="12"/>
  <c r="AU49" i="12"/>
  <c r="AU74" i="12"/>
  <c r="AU89" i="12"/>
  <c r="AU81" i="12"/>
  <c r="AU80" i="12"/>
  <c r="AU90" i="12"/>
  <c r="AU87" i="12"/>
  <c r="AU79" i="12"/>
  <c r="AU88" i="12"/>
  <c r="AU85" i="12"/>
  <c r="AU77" i="12"/>
  <c r="AU94" i="12"/>
  <c r="AU86" i="12"/>
  <c r="AU75" i="12"/>
  <c r="AU84" i="12"/>
  <c r="AU78" i="12"/>
  <c r="AU76" i="12"/>
  <c r="AU91" i="12"/>
  <c r="AU82" i="12"/>
  <c r="AU11" i="12"/>
  <c r="AU61" i="12"/>
  <c r="AU63" i="12"/>
  <c r="AU92" i="12"/>
  <c r="AU93" i="12"/>
  <c r="AU62" i="12"/>
  <c r="AU72" i="12"/>
  <c r="AQ99" i="12"/>
  <c r="AU64" i="12"/>
  <c r="AU73" i="12"/>
  <c r="AU83" i="12"/>
  <c r="AP10" i="5"/>
  <c r="C13" i="13" s="1"/>
  <c r="AU24" i="12"/>
  <c r="AU32" i="12"/>
  <c r="AU37" i="12"/>
  <c r="AU41" i="12"/>
  <c r="AU52" i="12"/>
  <c r="AU18" i="12"/>
  <c r="AU25" i="12"/>
  <c r="AU33" i="12"/>
  <c r="AU38" i="12"/>
  <c r="AU42" i="12"/>
  <c r="AU53" i="12"/>
  <c r="AU19" i="12"/>
  <c r="AU26" i="12"/>
  <c r="AU34" i="12"/>
  <c r="AU43" i="12"/>
  <c r="AU12" i="12"/>
  <c r="AU20" i="12"/>
  <c r="AP4" i="5"/>
  <c r="C7" i="13" s="1"/>
  <c r="AU27" i="12"/>
  <c r="AU44" i="12"/>
  <c r="AU13" i="12"/>
  <c r="AU28" i="12"/>
  <c r="AU14" i="12"/>
  <c r="AU40" i="12"/>
  <c r="AU21" i="12"/>
  <c r="AU29" i="12"/>
  <c r="AU45" i="12"/>
  <c r="AU15" i="12"/>
  <c r="AU47" i="12"/>
  <c r="AU22" i="12"/>
  <c r="AU30" i="12"/>
  <c r="AU35" i="12"/>
  <c r="AU39" i="12"/>
  <c r="AU46" i="12"/>
  <c r="AU16" i="12"/>
  <c r="AU31" i="12"/>
  <c r="AU36" i="12"/>
  <c r="AU17" i="12"/>
  <c r="AU23" i="12"/>
  <c r="AP16" i="5"/>
  <c r="C19" i="13" s="1"/>
  <c r="AP18" i="5"/>
  <c r="C21" i="13" s="1"/>
  <c r="AP15" i="5"/>
  <c r="C18" i="13" s="1"/>
  <c r="AP17" i="5"/>
  <c r="C20" i="13" s="1"/>
  <c r="AP13" i="5"/>
  <c r="C16" i="13" s="1"/>
  <c r="AP14" i="5"/>
  <c r="C17" i="13" s="1"/>
  <c r="AP5" i="5"/>
  <c r="C8" i="13" s="1"/>
  <c r="AP9" i="5"/>
  <c r="C12" i="13" s="1"/>
  <c r="AP7" i="5"/>
  <c r="C10" i="13" s="1"/>
  <c r="AP11" i="5"/>
  <c r="C14" i="13" s="1"/>
  <c r="AP8" i="5"/>
  <c r="C11" i="13" s="1"/>
  <c r="AP6" i="5"/>
  <c r="C9" i="13" s="1"/>
</calcChain>
</file>

<file path=xl/sharedStrings.xml><?xml version="1.0" encoding="utf-8"?>
<sst xmlns="http://schemas.openxmlformats.org/spreadsheetml/2006/main" count="183" uniqueCount="145">
  <si>
    <t>Nom</t>
  </si>
  <si>
    <t>Prénom</t>
  </si>
  <si>
    <t>Abs</t>
  </si>
  <si>
    <t>Calcul</t>
  </si>
  <si>
    <t>Grandeur et mesure</t>
  </si>
  <si>
    <t>Géométrie</t>
  </si>
  <si>
    <t>Ecrire</t>
  </si>
  <si>
    <t>réussite</t>
  </si>
  <si>
    <t>score /3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</si>
  <si>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</si>
  <si>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</si>
  <si>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</si>
  <si>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</si>
  <si>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</si>
  <si>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NO0106</t>
  </si>
  <si>
    <t>NO0108</t>
  </si>
  <si>
    <t>NO0501</t>
  </si>
  <si>
    <t>NO0601</t>
  </si>
  <si>
    <t>NO0809</t>
  </si>
  <si>
    <t>NO0901</t>
  </si>
  <si>
    <t>MATHEMATIQUES</t>
  </si>
  <si>
    <t>FRANCAIS</t>
  </si>
  <si>
    <t>Nombres</t>
  </si>
  <si>
    <t>Grandeur et mesures</t>
  </si>
  <si>
    <t>Gestion des données</t>
  </si>
  <si>
    <r>
      <t>NO010</t>
    </r>
    <r>
      <rPr>
        <sz val="10"/>
        <rFont val="Arial"/>
        <family val="2"/>
      </rPr>
      <t>1</t>
    </r>
  </si>
  <si>
    <t>NO0808</t>
  </si>
  <si>
    <t>NO0910</t>
  </si>
  <si>
    <t>CA0205</t>
  </si>
  <si>
    <t>CA0401</t>
  </si>
  <si>
    <t>CA0514</t>
  </si>
  <si>
    <t>CA0609</t>
  </si>
  <si>
    <t>CA1107</t>
  </si>
  <si>
    <t>CA1124</t>
  </si>
  <si>
    <t>CA1005</t>
  </si>
  <si>
    <t>GM0106</t>
  </si>
  <si>
    <t>GM0110</t>
  </si>
  <si>
    <t>GM0301</t>
  </si>
  <si>
    <t>GM0505</t>
  </si>
  <si>
    <t>OG0103</t>
  </si>
  <si>
    <t>OG0113</t>
  </si>
  <si>
    <t>EC0205</t>
  </si>
  <si>
    <t>VO0401</t>
  </si>
  <si>
    <t>VO0407</t>
  </si>
  <si>
    <t>EC0112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</si>
  <si>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</si>
  <si>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</si>
  <si>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</si>
  <si>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</si>
  <si>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</si>
  <si>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</si>
  <si>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</si>
  <si>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</si>
  <si>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nombre d'élèves de la classe :</t>
  </si>
  <si>
    <t>OGD</t>
  </si>
  <si>
    <t>Maths</t>
  </si>
  <si>
    <t>Septembre 2015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</si>
  <si>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</si>
  <si>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</si>
  <si>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</si>
  <si>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</si>
  <si>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</si>
  <si>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</si>
  <si>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</si>
  <si>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</si>
  <si>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</si>
  <si>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</si>
  <si>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</si>
  <si>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Livret 1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</si>
  <si>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</si>
  <si>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</si>
  <si>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</si>
  <si>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</si>
  <si>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Ecriture et maîtrise de la langue</t>
  </si>
  <si>
    <t>Ecriture</t>
  </si>
  <si>
    <t>LI0501</t>
  </si>
  <si>
    <t>LI0502</t>
  </si>
  <si>
    <t>LI0503</t>
  </si>
  <si>
    <t>LI0504</t>
  </si>
  <si>
    <t>LI0505</t>
  </si>
  <si>
    <t>LI0506</t>
  </si>
  <si>
    <t>LI0507</t>
  </si>
  <si>
    <t>LI0508</t>
  </si>
  <si>
    <t>LI0601</t>
  </si>
  <si>
    <t>LI0603</t>
  </si>
  <si>
    <t>LI0604</t>
  </si>
  <si>
    <t>LI0605</t>
  </si>
  <si>
    <t>LI0606</t>
  </si>
  <si>
    <t>LI0607</t>
  </si>
  <si>
    <t>LI0608</t>
  </si>
  <si>
    <t>LI0609</t>
  </si>
  <si>
    <t>LI0610</t>
  </si>
  <si>
    <t>EC0113</t>
  </si>
  <si>
    <t>Français</t>
  </si>
  <si>
    <t>Elève</t>
  </si>
  <si>
    <t xml:space="preserve"> item par élève</t>
  </si>
  <si>
    <t>Total réponses items par classe</t>
  </si>
  <si>
    <t>Pour saisir vos résultats, utiliser de préférence, les flèches de votre clavier.
Il suffit par exemple d'entrer la valeur 1 ou 9 ou 0 ou Abs
puis de valider en appuyant sur la flèche vers le bas ou vers la droite pour passer à l'Item suivant.</t>
  </si>
  <si>
    <t>OG0114</t>
  </si>
  <si>
    <t>OG0115</t>
  </si>
  <si>
    <t>Numéro exercice</t>
  </si>
  <si>
    <t>GE0403</t>
  </si>
  <si>
    <t>GE0703</t>
  </si>
  <si>
    <t>Séquence</t>
  </si>
  <si>
    <t>Ecriture et étude de la langue</t>
  </si>
  <si>
    <t>Référence Item</t>
  </si>
  <si>
    <t>Référence item</t>
  </si>
  <si>
    <t>NO0401</t>
  </si>
  <si>
    <t>CA0901</t>
  </si>
  <si>
    <t>CA1118</t>
  </si>
  <si>
    <t>CA1210</t>
  </si>
  <si>
    <t>CA1302</t>
  </si>
  <si>
    <t>CA1408</t>
  </si>
  <si>
    <t>GE0205</t>
  </si>
  <si>
    <t>GE0301</t>
  </si>
  <si>
    <t>GM0201</t>
  </si>
  <si>
    <t>GM0401</t>
  </si>
  <si>
    <t>CA1501</t>
  </si>
  <si>
    <t>CA1502</t>
  </si>
  <si>
    <t>OG0202</t>
  </si>
  <si>
    <t>OG0203</t>
  </si>
  <si>
    <t>OG0204</t>
  </si>
  <si>
    <t>OG0205</t>
  </si>
  <si>
    <t>OG0201</t>
  </si>
  <si>
    <t>LI0110</t>
  </si>
  <si>
    <t>LI0408</t>
  </si>
  <si>
    <t>LI0409</t>
  </si>
  <si>
    <t>LI0410</t>
  </si>
  <si>
    <t>Lire</t>
  </si>
  <si>
    <t>LI602</t>
  </si>
  <si>
    <t>EC0204</t>
  </si>
  <si>
    <t>VO0201</t>
  </si>
  <si>
    <t>VO0202</t>
  </si>
  <si>
    <t>V00305</t>
  </si>
  <si>
    <t>EC0103</t>
  </si>
  <si>
    <t>EC0111</t>
  </si>
  <si>
    <t>EC0114</t>
  </si>
  <si>
    <t>score /10</t>
  </si>
  <si>
    <t>score /14</t>
  </si>
  <si>
    <t>score /4</t>
  </si>
  <si>
    <t>score /6</t>
  </si>
  <si>
    <t>score /9</t>
  </si>
  <si>
    <t>Lecture</t>
  </si>
  <si>
    <t>score /22</t>
  </si>
  <si>
    <t xml:space="preserve">Lecture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</si>
</sst>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59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8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10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3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17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3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9" fillId="0" borderId="9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13" fillId="0" borderId="0" xfId="0" applyFont="1" applyProtection="1"/>
    <xf numFmtId="0" fontId="13" fillId="2" borderId="1" xfId="0" applyFont="1" applyFill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/>
    <xf numFmtId="0" fontId="3" fillId="3" borderId="1" xfId="0" applyFont="1" applyFill="1" applyBorder="1" applyAlignment="1" applyProtection="1">
      <alignment horizontal="center" textRotation="90"/>
    </xf>
    <xf numFmtId="0" fontId="19" fillId="8" borderId="9" xfId="0" applyFont="1" applyFill="1" applyBorder="1" applyAlignment="1" applyProtection="1">
      <alignment horizontal="right"/>
    </xf>
    <xf numFmtId="0" fontId="19" fillId="8" borderId="6" xfId="0" applyFont="1" applyFill="1" applyBorder="1" applyAlignment="1" applyProtection="1">
      <alignment horizontal="right"/>
    </xf>
    <xf numFmtId="0" fontId="19" fillId="8" borderId="7" xfId="0" applyFont="1" applyFill="1" applyBorder="1" applyAlignment="1" applyProtection="1">
      <alignment horizontal="right"/>
    </xf>
    <xf numFmtId="0" fontId="26" fillId="8" borderId="9" xfId="0" applyFont="1" applyFill="1" applyBorder="1" applyAlignment="1" applyProtection="1">
      <alignment horizontal="right"/>
    </xf>
    <xf numFmtId="0" fontId="26" fillId="8" borderId="6" xfId="0" applyFont="1" applyFill="1" applyBorder="1" applyAlignment="1" applyProtection="1">
      <alignment horizontal="right"/>
    </xf>
    <xf numFmtId="0" fontId="26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4" fillId="0" borderId="10" xfId="0" applyFont="1" applyBorder="1" applyAlignment="1" applyProtection="1">
      <alignment horizontal="center" vertical="center" wrapText="1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8" fillId="12" borderId="52" xfId="0" applyFont="1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center" textRotation="90" wrapText="1"/>
    </xf>
    <xf numFmtId="0" fontId="0" fillId="12" borderId="54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3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3" fillId="9" borderId="42" xfId="0" applyFont="1" applyFill="1" applyBorder="1" applyAlignment="1" applyProtection="1">
      <alignment horizontal="center"/>
    </xf>
    <xf numFmtId="0" fontId="23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4" fillId="12" borderId="53" xfId="0" applyNumberFormat="1" applyFont="1" applyFill="1" applyBorder="1" applyAlignment="1" applyProtection="1">
      <alignment horizontal="center"/>
    </xf>
    <xf numFmtId="164" fontId="24" fillId="9" borderId="8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1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textRotation="90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3" xfId="0" applyFont="1" applyFill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0" fillId="0" borderId="0" xfId="0" applyProtection="1"/>
    <xf numFmtId="10" fontId="0" fillId="0" borderId="1" xfId="0" applyNumberFormat="1" applyBorder="1" applyProtection="1"/>
    <xf numFmtId="0" fontId="0" fillId="5" borderId="1" xfId="0" applyFill="1" applyBorder="1" applyProtection="1"/>
    <xf numFmtId="0" fontId="0" fillId="5" borderId="0" xfId="0" applyFill="1" applyProtection="1"/>
    <xf numFmtId="0" fontId="3" fillId="14" borderId="1" xfId="0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vertical="top" textRotation="9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8" fillId="14" borderId="57" xfId="0" applyFont="1" applyFill="1" applyBorder="1" applyProtection="1">
      <protection locked="0"/>
    </xf>
    <xf numFmtId="0" fontId="0" fillId="14" borderId="57" xfId="0" applyFill="1" applyBorder="1" applyProtection="1">
      <protection locked="0"/>
    </xf>
    <xf numFmtId="0" fontId="0" fillId="0" borderId="57" xfId="0" applyBorder="1" applyProtection="1"/>
    <xf numFmtId="10" fontId="0" fillId="0" borderId="58" xfId="0" applyNumberFormat="1" applyBorder="1" applyProtection="1"/>
    <xf numFmtId="10" fontId="0" fillId="0" borderId="60" xfId="0" applyNumberFormat="1" applyBorder="1" applyProtection="1"/>
    <xf numFmtId="0" fontId="3" fillId="14" borderId="62" xfId="0" applyFont="1" applyFill="1" applyBorder="1" applyAlignment="1" applyProtection="1">
      <alignment horizontal="center" vertical="center" wrapText="1"/>
    </xf>
    <xf numFmtId="0" fontId="0" fillId="14" borderId="62" xfId="0" applyFont="1" applyFill="1" applyBorder="1" applyProtection="1"/>
    <xf numFmtId="0" fontId="8" fillId="14" borderId="62" xfId="0" applyFont="1" applyFill="1" applyBorder="1" applyProtection="1">
      <protection locked="0"/>
    </xf>
    <xf numFmtId="0" fontId="0" fillId="14" borderId="62" xfId="0" applyFill="1" applyBorder="1" applyProtection="1">
      <protection locked="0"/>
    </xf>
    <xf numFmtId="0" fontId="0" fillId="0" borderId="62" xfId="0" applyBorder="1" applyProtection="1"/>
    <xf numFmtId="10" fontId="0" fillId="0" borderId="63" xfId="0" applyNumberFormat="1" applyBorder="1" applyProtection="1"/>
    <xf numFmtId="0" fontId="4" fillId="0" borderId="64" xfId="0" applyFont="1" applyBorder="1" applyAlignment="1" applyProtection="1">
      <alignment horizontal="center" vertical="center" wrapText="1"/>
    </xf>
    <xf numFmtId="0" fontId="0" fillId="5" borderId="57" xfId="0" applyFill="1" applyBorder="1" applyProtection="1"/>
    <xf numFmtId="0" fontId="0" fillId="5" borderId="62" xfId="0" applyFill="1" applyBorder="1" applyProtection="1"/>
    <xf numFmtId="0" fontId="0" fillId="5" borderId="62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0" fillId="5" borderId="66" xfId="0" applyFill="1" applyBorder="1" applyProtection="1"/>
    <xf numFmtId="0" fontId="0" fillId="0" borderId="67" xfId="0" applyBorder="1" applyProtection="1"/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3" fillId="14" borderId="5" xfId="0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Protection="1"/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Protection="1"/>
    <xf numFmtId="0" fontId="8" fillId="14" borderId="1" xfId="0" applyFont="1" applyFill="1" applyBorder="1" applyProtection="1"/>
    <xf numFmtId="0" fontId="8" fillId="5" borderId="62" xfId="0" applyFont="1" applyFill="1" applyBorder="1" applyProtection="1"/>
    <xf numFmtId="0" fontId="4" fillId="0" borderId="1" xfId="0" applyFont="1" applyBorder="1" applyAlignment="1" applyProtection="1">
      <alignment vertical="top"/>
    </xf>
    <xf numFmtId="0" fontId="25" fillId="0" borderId="16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0" fontId="15" fillId="6" borderId="3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17" fontId="17" fillId="6" borderId="0" xfId="0" applyNumberFormat="1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17" fontId="14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49" fontId="12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2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20" fillId="0" borderId="0" xfId="0" applyFont="1" applyAlignment="1"/>
    <xf numFmtId="17" fontId="14" fillId="6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0" fontId="0" fillId="0" borderId="27" xfId="0" applyBorder="1" applyAlignment="1"/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7" fillId="0" borderId="44" xfId="0" applyFont="1" applyBorder="1" applyAlignment="1" applyProtection="1">
      <alignment horizontal="justify" vertical="top" wrapText="1"/>
    </xf>
    <xf numFmtId="0" fontId="7" fillId="0" borderId="39" xfId="0" applyFont="1" applyBorder="1" applyAlignment="1" applyProtection="1">
      <alignment horizontal="justify" vertical="top" wrapText="1"/>
    </xf>
    <xf numFmtId="0" fontId="7" fillId="0" borderId="41" xfId="0" applyFont="1" applyBorder="1" applyAlignment="1" applyProtection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0" fillId="3" borderId="4" xfId="0" applyFill="1" applyBorder="1" applyAlignment="1" applyProtection="1">
      <alignment vertical="center" textRotation="90"/>
    </xf>
    <xf numFmtId="0" fontId="0" fillId="0" borderId="5" xfId="0" applyBorder="1" applyAlignment="1">
      <alignment vertical="center" textRotation="90"/>
    </xf>
    <xf numFmtId="0" fontId="0" fillId="15" borderId="4" xfId="0" applyFill="1" applyBorder="1" applyAlignment="1" applyProtection="1">
      <alignment textRotation="90"/>
    </xf>
    <xf numFmtId="0" fontId="0" fillId="15" borderId="65" xfId="0" applyFill="1" applyBorder="1" applyAlignment="1">
      <alignment textRotation="90"/>
    </xf>
    <xf numFmtId="0" fontId="0" fillId="3" borderId="4" xfId="0" applyFill="1" applyBorder="1" applyAlignment="1" applyProtection="1">
      <alignment textRotation="90"/>
    </xf>
    <xf numFmtId="0" fontId="0" fillId="0" borderId="65" xfId="0" applyBorder="1" applyAlignment="1">
      <alignment textRotation="90"/>
    </xf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164" fontId="11" fillId="0" borderId="20" xfId="0" applyNumberFormat="1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7" fillId="0" borderId="44" xfId="0" applyFont="1" applyBorder="1" applyAlignment="1" applyProtection="1">
      <alignment horizontal="justify" vertical="justify" wrapText="1"/>
    </xf>
    <xf numFmtId="0" fontId="7" fillId="0" borderId="39" xfId="0" applyFont="1" applyBorder="1" applyAlignment="1" applyProtection="1">
      <alignment horizontal="justify" vertical="justify" wrapText="1"/>
    </xf>
    <xf numFmtId="0" fontId="7" fillId="0" borderId="41" xfId="0" applyFont="1" applyBorder="1" applyAlignment="1" applyProtection="1">
      <alignment horizontal="justify" vertical="justify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29" fillId="0" borderId="51" xfId="0" applyFont="1" applyBorder="1" applyAlignment="1" applyProtection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" fillId="14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5" fillId="8" borderId="0" xfId="0" applyFont="1" applyFill="1" applyBorder="1" applyAlignment="1" applyProtection="1"/>
    <xf numFmtId="0" fontId="25" fillId="8" borderId="14" xfId="0" applyFont="1" applyFill="1" applyBorder="1" applyAlignment="1" applyProtection="1"/>
    <xf numFmtId="0" fontId="11" fillId="0" borderId="55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2" fillId="9" borderId="4" xfId="0" applyFont="1" applyFill="1" applyBorder="1" applyAlignment="1" applyProtection="1">
      <alignment horizontal="right"/>
    </xf>
    <xf numFmtId="0" fontId="11" fillId="9" borderId="51" xfId="0" applyFont="1" applyFill="1" applyBorder="1" applyAlignment="1" applyProtection="1">
      <alignment horizontal="right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21" fillId="0" borderId="49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11" borderId="44" xfId="0" applyFont="1" applyFill="1" applyBorder="1" applyAlignment="1" applyProtection="1">
      <alignment horizontal="right" vertical="center" wrapText="1"/>
    </xf>
    <xf numFmtId="0" fontId="0" fillId="11" borderId="39" xfId="0" applyFill="1" applyBorder="1" applyAlignment="1" applyProtection="1">
      <alignment horizontal="right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2" fillId="9" borderId="1" xfId="0" applyFont="1" applyFill="1" applyBorder="1" applyAlignment="1" applyProtection="1">
      <alignment horizontal="right"/>
    </xf>
    <xf numFmtId="0" fontId="11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27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7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2" fillId="9" borderId="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25" fillId="0" borderId="0" xfId="0" applyFont="1" applyBorder="1" applyAlignment="1" applyProtection="1">
      <protection locked="0"/>
    </xf>
    <xf numFmtId="0" fontId="25" fillId="0" borderId="45" xfId="0" applyFont="1" applyBorder="1" applyAlignment="1" applyProtection="1">
      <protection locked="0"/>
    </xf>
    <xf numFmtId="0" fontId="8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3" fillId="14" borderId="10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8" fillId="14" borderId="5" xfId="0" applyFont="1" applyFill="1" applyBorder="1" applyProtection="1">
      <protection locked="0"/>
    </xf>
    <xf numFmtId="0" fontId="0" fillId="14" borderId="5" xfId="0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8" fillId="5" borderId="62" xfId="0" applyFont="1" applyFill="1" applyBorder="1" applyProtection="1">
      <protection locked="0"/>
    </xf>
    <xf numFmtId="0" fontId="4" fillId="14" borderId="4" xfId="0" applyFont="1" applyFill="1" applyBorder="1" applyAlignment="1" applyProtection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4" fillId="14" borderId="64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8" fillId="14" borderId="5" xfId="0" applyFont="1" applyFill="1" applyBorder="1" applyProtection="1"/>
  </cellXfs>
  <cellStyles count="2">
    <cellStyle name="Normal" xfId="0" builtinId="0"/>
    <cellStyle name="Normal 2" xfId="1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view="pageLayout" topLeftCell="A43" zoomScaleNormal="53" zoomScaleSheetLayoutView="100" workbookViewId="0">
      <selection activeCell="M59" sqref="M59"/>
    </sheetView>
  </sheetViews>
  <sheetFormatPr baseColWidth="10" defaultRowHeight="12.75" x14ac:dyDescent="0.2"/>
  <cols>
    <col min="1" max="2" width="4.85546875" customWidth="1"/>
    <col min="3" max="3" width="15.140625" bestFit="1" customWidth="1"/>
  </cols>
  <sheetData>
    <row r="1" spans="2:13" ht="9.75" customHeight="1" x14ac:dyDescent="0.2"/>
    <row r="2" spans="2:13" ht="54.75" customHeight="1" x14ac:dyDescent="0.4">
      <c r="C2" s="45"/>
      <c r="D2" s="151" t="s">
        <v>58</v>
      </c>
      <c r="E2" s="152"/>
      <c r="F2" s="152"/>
      <c r="G2" s="152"/>
      <c r="H2" s="152"/>
      <c r="I2" s="152"/>
      <c r="J2" s="152"/>
      <c r="K2" s="152"/>
      <c r="L2" s="152"/>
      <c r="M2" s="152"/>
    </row>
    <row r="3" spans="2:13" ht="29.25" customHeight="1" x14ac:dyDescent="0.4">
      <c r="C3" s="43"/>
      <c r="D3" s="153" t="s">
        <v>57</v>
      </c>
      <c r="E3" s="154"/>
      <c r="F3" s="154"/>
      <c r="G3" s="154"/>
      <c r="H3" s="154"/>
      <c r="I3" s="154"/>
      <c r="J3" s="154"/>
      <c r="K3" s="154"/>
      <c r="L3" s="154"/>
      <c r="M3" s="154"/>
    </row>
    <row r="4" spans="2:13" ht="49.5" customHeight="1" thickBot="1" x14ac:dyDescent="0.45">
      <c r="C4" s="43"/>
      <c r="D4" s="155" t="s">
        <v>56</v>
      </c>
      <c r="E4" s="156"/>
      <c r="F4" s="156"/>
      <c r="G4" s="156"/>
      <c r="H4" s="156"/>
      <c r="I4" s="156"/>
      <c r="J4" s="156"/>
      <c r="K4" s="156"/>
      <c r="L4" s="156"/>
      <c r="M4" s="156"/>
    </row>
    <row r="5" spans="2:13" ht="27" thickTop="1" x14ac:dyDescent="0.4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26.25" x14ac:dyDescent="0.4"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ht="26.25" x14ac:dyDescent="0.4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ht="20.25" x14ac:dyDescent="0.3">
      <c r="B8" s="157" t="s">
        <v>68</v>
      </c>
      <c r="C8" s="157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ht="20.25" x14ac:dyDescent="0.3">
      <c r="B9" s="46"/>
      <c r="C9" s="46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ht="13.5" thickBot="1" x14ac:dyDescent="0.25">
      <c r="B10" s="3"/>
    </row>
    <row r="11" spans="2:13" ht="21.75" thickTop="1" thickBot="1" x14ac:dyDescent="0.25">
      <c r="B11" s="139">
        <v>1</v>
      </c>
      <c r="C11" s="140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13.5" thickTop="1" x14ac:dyDescent="0.2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2:13" ht="18" x14ac:dyDescent="0.25">
      <c r="B13" s="28"/>
      <c r="C13" s="143" t="s">
        <v>10</v>
      </c>
      <c r="D13" s="144"/>
      <c r="E13" s="144"/>
      <c r="F13" s="144"/>
      <c r="G13" s="144"/>
      <c r="H13" s="144"/>
      <c r="I13" s="144"/>
      <c r="J13" s="144"/>
      <c r="K13" s="145"/>
      <c r="L13" s="12"/>
      <c r="M13" s="29"/>
    </row>
    <row r="14" spans="2:13" x14ac:dyDescent="0.2">
      <c r="B14" s="28"/>
      <c r="C14" s="16"/>
      <c r="D14" s="15"/>
      <c r="E14" s="15"/>
      <c r="F14" s="15"/>
      <c r="G14" s="15"/>
      <c r="H14" s="15"/>
      <c r="I14" s="15"/>
      <c r="J14" s="15"/>
      <c r="K14" s="12"/>
      <c r="L14" s="12"/>
      <c r="M14" s="29"/>
    </row>
    <row r="15" spans="2:13" ht="42" customHeight="1" x14ac:dyDescent="0.2">
      <c r="B15" s="28"/>
      <c r="C15" s="141" t="s">
        <v>59</v>
      </c>
      <c r="D15" s="142"/>
      <c r="E15" s="142"/>
      <c r="F15" s="142"/>
      <c r="G15" s="17"/>
      <c r="H15" s="17"/>
      <c r="I15" s="17"/>
      <c r="J15" s="17"/>
      <c r="K15" s="12"/>
      <c r="L15" s="12"/>
      <c r="M15" s="29"/>
    </row>
    <row r="16" spans="2:13" x14ac:dyDescent="0.2">
      <c r="B16" s="28"/>
      <c r="C16" s="142"/>
      <c r="D16" s="142"/>
      <c r="E16" s="142"/>
      <c r="F16" s="142"/>
      <c r="G16" s="17"/>
      <c r="H16" s="17"/>
      <c r="I16" s="17"/>
      <c r="J16" s="17"/>
      <c r="K16" s="12"/>
      <c r="L16" s="12"/>
      <c r="M16" s="29"/>
    </row>
    <row r="17" spans="2:13" ht="63" customHeight="1" x14ac:dyDescent="0.2">
      <c r="B17" s="28"/>
      <c r="C17" s="142"/>
      <c r="D17" s="142"/>
      <c r="E17" s="142"/>
      <c r="F17" s="142"/>
      <c r="G17" s="17"/>
      <c r="H17" s="17"/>
      <c r="I17" s="17"/>
      <c r="J17" s="17"/>
      <c r="K17" s="12"/>
      <c r="L17" s="12"/>
      <c r="M17" s="29"/>
    </row>
    <row r="18" spans="2:13" x14ac:dyDescent="0.2">
      <c r="B18" s="28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29"/>
    </row>
    <row r="19" spans="2:13" x14ac:dyDescent="0.2">
      <c r="B19" s="2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9"/>
    </row>
    <row r="20" spans="2:13" x14ac:dyDescent="0.2">
      <c r="B20" s="2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</row>
    <row r="21" spans="2:13" x14ac:dyDescent="0.2">
      <c r="B21" s="28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9"/>
    </row>
    <row r="22" spans="2:13" x14ac:dyDescent="0.2">
      <c r="B22" s="2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9"/>
    </row>
    <row r="23" spans="2:13" x14ac:dyDescent="0.2">
      <c r="B23" s="2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9"/>
    </row>
    <row r="24" spans="2:13" ht="13.5" thickBot="1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2:13" ht="13.5" thickTop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3" ht="13.5" thickBo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 ht="21.75" thickTop="1" thickBot="1" x14ac:dyDescent="0.25">
      <c r="B27" s="139">
        <v>2</v>
      </c>
      <c r="C27" s="140"/>
    </row>
    <row r="28" spans="2:13" ht="13.5" thickTop="1" x14ac:dyDescent="0.2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2:13" ht="18" x14ac:dyDescent="0.25">
      <c r="B29" s="22"/>
      <c r="C29" s="143" t="s">
        <v>9</v>
      </c>
      <c r="D29" s="144"/>
      <c r="E29" s="144"/>
      <c r="F29" s="144"/>
      <c r="G29" s="144"/>
      <c r="H29" s="144"/>
      <c r="I29" s="144"/>
      <c r="J29" s="144"/>
      <c r="K29" s="18"/>
      <c r="L29" s="12"/>
      <c r="M29" s="23"/>
    </row>
    <row r="30" spans="2:13" ht="13.5" customHeight="1" x14ac:dyDescent="0.25">
      <c r="B30" s="22"/>
      <c r="C30" s="18"/>
      <c r="D30" s="13"/>
      <c r="E30" s="13"/>
      <c r="F30" s="13"/>
      <c r="G30" s="13"/>
      <c r="H30" s="13"/>
      <c r="I30" s="13"/>
      <c r="J30" s="13"/>
      <c r="K30" s="18"/>
      <c r="L30" s="12"/>
      <c r="M30" s="23"/>
    </row>
    <row r="31" spans="2:13" ht="18" x14ac:dyDescent="0.25">
      <c r="B31" s="22"/>
      <c r="G31" s="15"/>
      <c r="H31" s="15"/>
      <c r="I31" s="13"/>
      <c r="J31" s="13"/>
      <c r="K31" s="18"/>
      <c r="L31" s="12"/>
      <c r="M31" s="23"/>
    </row>
    <row r="32" spans="2:13" ht="18" x14ac:dyDescent="0.25">
      <c r="B32" s="22"/>
      <c r="G32" s="13"/>
      <c r="H32" s="13"/>
      <c r="I32" s="13"/>
      <c r="J32" s="13"/>
      <c r="K32" s="18"/>
      <c r="L32" s="12"/>
      <c r="M32" s="23"/>
    </row>
    <row r="33" spans="2:13" ht="35.25" customHeight="1" x14ac:dyDescent="0.25">
      <c r="B33" s="22"/>
      <c r="C33" s="146" t="s">
        <v>11</v>
      </c>
      <c r="D33" s="147"/>
      <c r="E33" s="147"/>
      <c r="F33" s="147"/>
      <c r="G33" s="24"/>
      <c r="H33" s="24"/>
      <c r="I33" s="24"/>
      <c r="J33" s="24"/>
      <c r="K33" s="12"/>
      <c r="L33" s="12"/>
      <c r="M33" s="23"/>
    </row>
    <row r="34" spans="2:13" ht="17.25" customHeight="1" x14ac:dyDescent="0.3">
      <c r="B34" s="22"/>
      <c r="C34" s="148" t="s">
        <v>12</v>
      </c>
      <c r="D34" s="149"/>
      <c r="E34" s="149"/>
      <c r="F34" s="149"/>
      <c r="G34" s="24"/>
      <c r="H34" s="24"/>
      <c r="I34" s="24"/>
      <c r="J34" s="24"/>
      <c r="K34" s="12"/>
      <c r="L34" s="12"/>
      <c r="M34" s="23"/>
    </row>
    <row r="35" spans="2:13" ht="17.25" customHeight="1" x14ac:dyDescent="0.3">
      <c r="B35" s="22"/>
      <c r="C35" s="150" t="s">
        <v>13</v>
      </c>
      <c r="D35" s="149"/>
      <c r="E35" s="149"/>
      <c r="F35" s="149"/>
      <c r="G35" s="12"/>
      <c r="H35" s="12"/>
      <c r="I35" s="12"/>
      <c r="J35" s="12"/>
      <c r="K35" s="12"/>
      <c r="L35" s="12"/>
      <c r="M35" s="23"/>
    </row>
    <row r="36" spans="2:13" ht="33.75" customHeight="1" x14ac:dyDescent="0.3">
      <c r="B36" s="22"/>
      <c r="C36" s="150" t="s">
        <v>60</v>
      </c>
      <c r="D36" s="149"/>
      <c r="E36" s="149"/>
      <c r="F36" s="149"/>
      <c r="G36" s="12"/>
      <c r="H36" s="12"/>
      <c r="I36" s="12"/>
      <c r="J36" s="12"/>
      <c r="K36" s="12"/>
      <c r="L36" s="12"/>
      <c r="M36" s="23"/>
    </row>
    <row r="37" spans="2:13" ht="12" customHeight="1" x14ac:dyDescent="0.2">
      <c r="B37" s="22"/>
      <c r="G37" s="12"/>
      <c r="H37" s="12"/>
      <c r="I37" s="12"/>
      <c r="J37" s="12"/>
      <c r="K37" s="12"/>
      <c r="L37" s="12"/>
      <c r="M37" s="23"/>
    </row>
    <row r="38" spans="2:13" ht="21" customHeight="1" x14ac:dyDescent="0.2">
      <c r="B38" s="22"/>
      <c r="G38" s="12"/>
      <c r="H38" s="12"/>
      <c r="I38" s="12"/>
      <c r="J38" s="12"/>
      <c r="K38" s="12"/>
      <c r="L38" s="12"/>
      <c r="M38" s="23"/>
    </row>
    <row r="39" spans="2:13" ht="16.5" customHeight="1" x14ac:dyDescent="0.2">
      <c r="B39" s="22"/>
      <c r="G39" s="12"/>
      <c r="H39" s="12"/>
      <c r="I39" s="12"/>
      <c r="J39" s="12"/>
      <c r="K39" s="12"/>
      <c r="L39" s="12"/>
      <c r="M39" s="23"/>
    </row>
    <row r="40" spans="2:13" ht="18.75" customHeight="1" thickBo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2:13" ht="18.75" customHeight="1" thickTop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13.5" thickBot="1" x14ac:dyDescent="0.25"/>
    <row r="43" spans="2:13" ht="21.75" thickTop="1" thickBot="1" x14ac:dyDescent="0.25">
      <c r="B43" s="139">
        <v>3</v>
      </c>
      <c r="C43" s="140"/>
    </row>
    <row r="44" spans="2:13" ht="13.5" thickTop="1" x14ac:dyDescent="0.2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2:13" ht="18" x14ac:dyDescent="0.25">
      <c r="B45" s="22"/>
      <c r="C45" s="143" t="s">
        <v>61</v>
      </c>
      <c r="D45" s="144"/>
      <c r="E45" s="144"/>
      <c r="F45" s="144"/>
      <c r="G45" s="144"/>
      <c r="H45" s="144"/>
      <c r="I45" s="144"/>
      <c r="J45" s="144"/>
      <c r="K45" s="145"/>
      <c r="L45" s="145"/>
      <c r="M45" s="161"/>
    </row>
    <row r="46" spans="2:13" ht="18" x14ac:dyDescent="0.25">
      <c r="B46" s="22"/>
      <c r="C46" s="18"/>
      <c r="D46" s="13"/>
      <c r="E46" s="13"/>
      <c r="F46" s="13"/>
      <c r="G46" s="13"/>
      <c r="H46" s="13"/>
      <c r="I46" s="13"/>
      <c r="J46" s="13"/>
      <c r="K46" s="18"/>
      <c r="L46" s="12"/>
      <c r="M46" s="23"/>
    </row>
    <row r="47" spans="2:13" ht="20.25" customHeight="1" x14ac:dyDescent="0.25">
      <c r="B47" s="22"/>
      <c r="C47" s="146" t="s">
        <v>62</v>
      </c>
      <c r="D47" s="147"/>
      <c r="E47" s="147"/>
      <c r="F47" s="147"/>
      <c r="G47" s="15"/>
      <c r="I47" s="146" t="s">
        <v>64</v>
      </c>
      <c r="J47" s="147"/>
      <c r="K47" s="147"/>
      <c r="L47" s="147"/>
      <c r="M47" s="23"/>
    </row>
    <row r="48" spans="2:13" ht="72.75" customHeight="1" x14ac:dyDescent="0.3">
      <c r="B48" s="22"/>
      <c r="C48" s="148" t="s">
        <v>67</v>
      </c>
      <c r="D48" s="149"/>
      <c r="E48" s="149"/>
      <c r="F48" s="149"/>
      <c r="G48" s="13"/>
      <c r="I48" s="158" t="s">
        <v>65</v>
      </c>
      <c r="J48" s="159"/>
      <c r="K48" s="159"/>
      <c r="L48" s="159"/>
      <c r="M48" s="23"/>
    </row>
    <row r="49" spans="2:13" ht="56.25" customHeight="1" x14ac:dyDescent="0.3">
      <c r="B49" s="22"/>
      <c r="C49" s="150" t="s">
        <v>63</v>
      </c>
      <c r="D49" s="149"/>
      <c r="E49" s="149"/>
      <c r="F49" s="149"/>
      <c r="G49" s="24"/>
      <c r="I49" s="160" t="s">
        <v>66</v>
      </c>
      <c r="J49" s="159"/>
      <c r="K49" s="159"/>
      <c r="L49" s="159"/>
      <c r="M49" s="23"/>
    </row>
    <row r="50" spans="2:13" ht="13.5" thickBot="1" x14ac:dyDescent="0.2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2:13" ht="13.5" thickTop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sheet="1" objects="1" scenarios="1" selectLockedCells="1"/>
  <mergeCells count="21">
    <mergeCell ref="I47:L47"/>
    <mergeCell ref="I48:L48"/>
    <mergeCell ref="I49:L49"/>
    <mergeCell ref="C45:M45"/>
    <mergeCell ref="C47:F47"/>
    <mergeCell ref="C48:F48"/>
    <mergeCell ref="C49:F49"/>
    <mergeCell ref="D2:M2"/>
    <mergeCell ref="D3:M3"/>
    <mergeCell ref="D4:M4"/>
    <mergeCell ref="B27:C27"/>
    <mergeCell ref="B8:C8"/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</mergeCells>
  <pageMargins left="0.7" right="0.7" top="0.75" bottom="0.75" header="0.3" footer="0.3"/>
  <pageSetup paperSize="9" scale="61" orientation="portrait" horizontalDpi="4294967293" r:id="rId1"/>
  <headerFooter>
    <oddFooter>&amp;C&amp;K02-068 &amp;"Arial,Gras"DGESCO A1-1, Bureau des écoles&amp;"Arial,Normal"            
&amp;"Arial,Italique"&amp;8 &amp;K000000         
eduscol.education.fr/pid33060/banqu-outils-pour-l-evaluation.html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showGridLines="0" tabSelected="1" zoomScaleNormal="100" workbookViewId="0">
      <selection activeCell="D2" sqref="D2:D6"/>
    </sheetView>
  </sheetViews>
  <sheetFormatPr baseColWidth="10" defaultColWidth="10.85546875" defaultRowHeight="15" x14ac:dyDescent="0.2"/>
  <cols>
    <col min="1" max="1" width="10.85546875" style="4"/>
    <col min="2" max="2" width="4.140625" style="4" customWidth="1"/>
    <col min="3" max="3" width="32" style="4" customWidth="1"/>
    <col min="4" max="4" width="28.42578125" style="4" customWidth="1"/>
    <col min="5" max="5" width="67" style="4" customWidth="1"/>
    <col min="6" max="16384" width="10.85546875" style="4"/>
  </cols>
  <sheetData>
    <row r="1" spans="2:5" ht="15.75" thickBot="1" x14ac:dyDescent="0.25"/>
    <row r="2" spans="2:5" ht="29.25" x14ac:dyDescent="0.6">
      <c r="C2" s="36" t="s">
        <v>47</v>
      </c>
      <c r="D2" s="135"/>
      <c r="E2" s="136"/>
    </row>
    <row r="3" spans="2:5" ht="29.25" x14ac:dyDescent="0.6">
      <c r="C3" s="37" t="s">
        <v>48</v>
      </c>
      <c r="D3" s="238"/>
      <c r="E3" s="137"/>
    </row>
    <row r="4" spans="2:5" ht="29.25" x14ac:dyDescent="0.6">
      <c r="C4" s="37" t="s">
        <v>49</v>
      </c>
      <c r="D4" s="238"/>
      <c r="E4" s="137"/>
    </row>
    <row r="5" spans="2:5" ht="29.25" x14ac:dyDescent="0.6">
      <c r="C5" s="37"/>
      <c r="D5" s="238"/>
      <c r="E5" s="137"/>
    </row>
    <row r="6" spans="2:5" ht="30" thickBot="1" x14ac:dyDescent="0.65">
      <c r="C6" s="38" t="s">
        <v>50</v>
      </c>
      <c r="D6" s="239"/>
      <c r="E6" s="138"/>
    </row>
    <row r="9" spans="2:5" s="39" customFormat="1" ht="18" x14ac:dyDescent="0.25">
      <c r="C9" s="40" t="s">
        <v>0</v>
      </c>
      <c r="D9" s="40" t="s">
        <v>1</v>
      </c>
      <c r="E9" s="40" t="s">
        <v>94</v>
      </c>
    </row>
    <row r="10" spans="2:5" s="39" customFormat="1" ht="18" x14ac:dyDescent="0.25">
      <c r="B10" s="40">
        <v>1</v>
      </c>
      <c r="C10" s="41"/>
      <c r="D10" s="41"/>
      <c r="E10" s="42" t="str">
        <f>CONCATENATE(C10," ",D10)</f>
        <v xml:space="preserve"> </v>
      </c>
    </row>
    <row r="11" spans="2:5" s="39" customFormat="1" ht="18" x14ac:dyDescent="0.25">
      <c r="B11" s="40">
        <v>2</v>
      </c>
      <c r="C11" s="41"/>
      <c r="D11" s="41"/>
      <c r="E11" s="42" t="str">
        <f t="shared" ref="E11:E48" si="0">CONCATENATE(C11," ",D11)</f>
        <v xml:space="preserve"> </v>
      </c>
    </row>
    <row r="12" spans="2:5" s="39" customFormat="1" ht="18" x14ac:dyDescent="0.25">
      <c r="B12" s="40">
        <v>3</v>
      </c>
      <c r="C12" s="41"/>
      <c r="D12" s="41"/>
      <c r="E12" s="42" t="str">
        <f t="shared" si="0"/>
        <v xml:space="preserve"> </v>
      </c>
    </row>
    <row r="13" spans="2:5" s="39" customFormat="1" ht="18" x14ac:dyDescent="0.25">
      <c r="B13" s="40">
        <v>4</v>
      </c>
      <c r="C13" s="41"/>
      <c r="D13" s="41"/>
      <c r="E13" s="42" t="str">
        <f t="shared" si="0"/>
        <v xml:space="preserve"> </v>
      </c>
    </row>
    <row r="14" spans="2:5" s="39" customFormat="1" ht="18" x14ac:dyDescent="0.25">
      <c r="B14" s="40">
        <v>5</v>
      </c>
      <c r="C14" s="41"/>
      <c r="D14" s="41"/>
      <c r="E14" s="42" t="str">
        <f t="shared" si="0"/>
        <v xml:space="preserve"> </v>
      </c>
    </row>
    <row r="15" spans="2:5" s="39" customFormat="1" ht="18" x14ac:dyDescent="0.25">
      <c r="B15" s="40">
        <v>6</v>
      </c>
      <c r="C15" s="41"/>
      <c r="D15" s="41"/>
      <c r="E15" s="42" t="str">
        <f t="shared" si="0"/>
        <v xml:space="preserve"> </v>
      </c>
    </row>
    <row r="16" spans="2:5" s="39" customFormat="1" ht="18" x14ac:dyDescent="0.25">
      <c r="B16" s="40">
        <v>7</v>
      </c>
      <c r="C16" s="41"/>
      <c r="D16" s="41"/>
      <c r="E16" s="42" t="str">
        <f t="shared" si="0"/>
        <v xml:space="preserve"> </v>
      </c>
    </row>
    <row r="17" spans="2:5" s="39" customFormat="1" ht="18" x14ac:dyDescent="0.25">
      <c r="B17" s="40">
        <v>8</v>
      </c>
      <c r="C17" s="41"/>
      <c r="D17" s="41"/>
      <c r="E17" s="42" t="str">
        <f t="shared" si="0"/>
        <v xml:space="preserve"> </v>
      </c>
    </row>
    <row r="18" spans="2:5" s="39" customFormat="1" ht="18" x14ac:dyDescent="0.25">
      <c r="B18" s="40">
        <v>9</v>
      </c>
      <c r="C18" s="41"/>
      <c r="D18" s="41"/>
      <c r="E18" s="42" t="str">
        <f t="shared" si="0"/>
        <v xml:space="preserve"> </v>
      </c>
    </row>
    <row r="19" spans="2:5" s="39" customFormat="1" ht="18" x14ac:dyDescent="0.25">
      <c r="B19" s="40">
        <v>10</v>
      </c>
      <c r="C19" s="41"/>
      <c r="D19" s="41"/>
      <c r="E19" s="42" t="str">
        <f t="shared" si="0"/>
        <v xml:space="preserve"> </v>
      </c>
    </row>
    <row r="20" spans="2:5" s="39" customFormat="1" ht="18" x14ac:dyDescent="0.25">
      <c r="B20" s="40">
        <v>11</v>
      </c>
      <c r="C20" s="41"/>
      <c r="D20" s="41"/>
      <c r="E20" s="42" t="str">
        <f t="shared" si="0"/>
        <v xml:space="preserve"> </v>
      </c>
    </row>
    <row r="21" spans="2:5" s="39" customFormat="1" ht="18" x14ac:dyDescent="0.25">
      <c r="B21" s="40">
        <v>12</v>
      </c>
      <c r="C21" s="41"/>
      <c r="D21" s="41"/>
      <c r="E21" s="42" t="str">
        <f t="shared" si="0"/>
        <v xml:space="preserve"> </v>
      </c>
    </row>
    <row r="22" spans="2:5" s="39" customFormat="1" ht="18" x14ac:dyDescent="0.25">
      <c r="B22" s="40">
        <v>13</v>
      </c>
      <c r="C22" s="41"/>
      <c r="D22" s="41"/>
      <c r="E22" s="42" t="str">
        <f t="shared" si="0"/>
        <v xml:space="preserve"> </v>
      </c>
    </row>
    <row r="23" spans="2:5" s="39" customFormat="1" ht="18" x14ac:dyDescent="0.25">
      <c r="B23" s="40">
        <v>14</v>
      </c>
      <c r="C23" s="41"/>
      <c r="D23" s="41"/>
      <c r="E23" s="42" t="str">
        <f t="shared" si="0"/>
        <v xml:space="preserve"> </v>
      </c>
    </row>
    <row r="24" spans="2:5" s="39" customFormat="1" ht="18" x14ac:dyDescent="0.25">
      <c r="B24" s="40">
        <v>15</v>
      </c>
      <c r="C24" s="41"/>
      <c r="D24" s="41"/>
      <c r="E24" s="42" t="str">
        <f t="shared" si="0"/>
        <v xml:space="preserve"> </v>
      </c>
    </row>
    <row r="25" spans="2:5" s="39" customFormat="1" ht="18" x14ac:dyDescent="0.25">
      <c r="B25" s="40">
        <v>16</v>
      </c>
      <c r="C25" s="41"/>
      <c r="D25" s="41"/>
      <c r="E25" s="42" t="str">
        <f t="shared" si="0"/>
        <v xml:space="preserve"> </v>
      </c>
    </row>
    <row r="26" spans="2:5" s="39" customFormat="1" ht="18" x14ac:dyDescent="0.25">
      <c r="B26" s="40">
        <v>17</v>
      </c>
      <c r="C26" s="41"/>
      <c r="D26" s="41"/>
      <c r="E26" s="42" t="str">
        <f t="shared" si="0"/>
        <v xml:space="preserve"> </v>
      </c>
    </row>
    <row r="27" spans="2:5" s="39" customFormat="1" ht="18" x14ac:dyDescent="0.25">
      <c r="B27" s="40">
        <v>18</v>
      </c>
      <c r="C27" s="41"/>
      <c r="D27" s="41"/>
      <c r="E27" s="42" t="str">
        <f t="shared" si="0"/>
        <v xml:space="preserve"> </v>
      </c>
    </row>
    <row r="28" spans="2:5" s="39" customFormat="1" ht="18" x14ac:dyDescent="0.25">
      <c r="B28" s="40">
        <v>19</v>
      </c>
      <c r="C28" s="41"/>
      <c r="D28" s="41"/>
      <c r="E28" s="42" t="str">
        <f t="shared" si="0"/>
        <v xml:space="preserve"> </v>
      </c>
    </row>
    <row r="29" spans="2:5" s="39" customFormat="1" ht="18" x14ac:dyDescent="0.25">
      <c r="B29" s="40">
        <v>20</v>
      </c>
      <c r="C29" s="41"/>
      <c r="D29" s="41"/>
      <c r="E29" s="42" t="str">
        <f t="shared" si="0"/>
        <v xml:space="preserve"> </v>
      </c>
    </row>
    <row r="30" spans="2:5" s="39" customFormat="1" ht="18" x14ac:dyDescent="0.25">
      <c r="B30" s="40">
        <v>21</v>
      </c>
      <c r="C30" s="41"/>
      <c r="D30" s="41"/>
      <c r="E30" s="42" t="str">
        <f t="shared" si="0"/>
        <v xml:space="preserve"> </v>
      </c>
    </row>
    <row r="31" spans="2:5" s="39" customFormat="1" ht="18" x14ac:dyDescent="0.25">
      <c r="B31" s="40">
        <v>22</v>
      </c>
      <c r="C31" s="41"/>
      <c r="D31" s="41"/>
      <c r="E31" s="42" t="str">
        <f t="shared" si="0"/>
        <v xml:space="preserve"> </v>
      </c>
    </row>
    <row r="32" spans="2:5" s="39" customFormat="1" ht="18" x14ac:dyDescent="0.25">
      <c r="B32" s="40">
        <v>23</v>
      </c>
      <c r="C32" s="41"/>
      <c r="D32" s="41"/>
      <c r="E32" s="42" t="str">
        <f t="shared" si="0"/>
        <v xml:space="preserve"> </v>
      </c>
    </row>
    <row r="33" spans="2:5" s="39" customFormat="1" ht="18" x14ac:dyDescent="0.25">
      <c r="B33" s="40">
        <v>24</v>
      </c>
      <c r="C33" s="41"/>
      <c r="D33" s="41"/>
      <c r="E33" s="42" t="str">
        <f t="shared" si="0"/>
        <v xml:space="preserve"> </v>
      </c>
    </row>
    <row r="34" spans="2:5" s="39" customFormat="1" ht="18" x14ac:dyDescent="0.25">
      <c r="B34" s="40">
        <v>25</v>
      </c>
      <c r="C34" s="41"/>
      <c r="D34" s="41"/>
      <c r="E34" s="42" t="str">
        <f t="shared" si="0"/>
        <v xml:space="preserve"> </v>
      </c>
    </row>
    <row r="35" spans="2:5" s="39" customFormat="1" ht="18" x14ac:dyDescent="0.25">
      <c r="B35" s="40">
        <v>26</v>
      </c>
      <c r="C35" s="41"/>
      <c r="D35" s="41"/>
      <c r="E35" s="42" t="str">
        <f t="shared" si="0"/>
        <v xml:space="preserve"> </v>
      </c>
    </row>
    <row r="36" spans="2:5" s="39" customFormat="1" ht="18" x14ac:dyDescent="0.25">
      <c r="B36" s="40">
        <v>27</v>
      </c>
      <c r="C36" s="41"/>
      <c r="D36" s="41"/>
      <c r="E36" s="42" t="str">
        <f t="shared" si="0"/>
        <v xml:space="preserve"> </v>
      </c>
    </row>
    <row r="37" spans="2:5" s="39" customFormat="1" ht="18" x14ac:dyDescent="0.25">
      <c r="B37" s="40">
        <v>28</v>
      </c>
      <c r="C37" s="41"/>
      <c r="D37" s="41"/>
      <c r="E37" s="42" t="str">
        <f t="shared" si="0"/>
        <v xml:space="preserve"> </v>
      </c>
    </row>
    <row r="38" spans="2:5" s="39" customFormat="1" ht="18" x14ac:dyDescent="0.25">
      <c r="B38" s="40">
        <v>29</v>
      </c>
      <c r="C38" s="41"/>
      <c r="D38" s="41"/>
      <c r="E38" s="42" t="str">
        <f t="shared" si="0"/>
        <v xml:space="preserve"> </v>
      </c>
    </row>
    <row r="39" spans="2:5" s="39" customFormat="1" ht="18" x14ac:dyDescent="0.25">
      <c r="B39" s="40">
        <v>30</v>
      </c>
      <c r="C39" s="41"/>
      <c r="D39" s="41"/>
      <c r="E39" s="42" t="str">
        <f t="shared" si="0"/>
        <v xml:space="preserve"> </v>
      </c>
    </row>
    <row r="40" spans="2:5" s="39" customFormat="1" ht="18" x14ac:dyDescent="0.25">
      <c r="B40" s="40">
        <v>31</v>
      </c>
      <c r="C40" s="41"/>
      <c r="D40" s="41"/>
      <c r="E40" s="42" t="str">
        <f t="shared" si="0"/>
        <v xml:space="preserve"> </v>
      </c>
    </row>
    <row r="41" spans="2:5" s="39" customFormat="1" ht="18" x14ac:dyDescent="0.25">
      <c r="B41" s="40">
        <v>32</v>
      </c>
      <c r="C41" s="41"/>
      <c r="D41" s="41"/>
      <c r="E41" s="42" t="str">
        <f t="shared" si="0"/>
        <v xml:space="preserve"> </v>
      </c>
    </row>
    <row r="42" spans="2:5" s="39" customFormat="1" ht="18" x14ac:dyDescent="0.25">
      <c r="B42" s="40">
        <v>33</v>
      </c>
      <c r="C42" s="41"/>
      <c r="D42" s="41"/>
      <c r="E42" s="42" t="str">
        <f t="shared" si="0"/>
        <v xml:space="preserve"> </v>
      </c>
    </row>
    <row r="43" spans="2:5" s="39" customFormat="1" ht="18" x14ac:dyDescent="0.25">
      <c r="B43" s="40">
        <v>34</v>
      </c>
      <c r="C43" s="41"/>
      <c r="D43" s="41"/>
      <c r="E43" s="42" t="str">
        <f t="shared" si="0"/>
        <v xml:space="preserve"> </v>
      </c>
    </row>
    <row r="44" spans="2:5" s="39" customFormat="1" ht="18" x14ac:dyDescent="0.25">
      <c r="B44" s="40">
        <v>35</v>
      </c>
      <c r="C44" s="41"/>
      <c r="D44" s="41"/>
      <c r="E44" s="42" t="str">
        <f t="shared" si="0"/>
        <v xml:space="preserve"> </v>
      </c>
    </row>
    <row r="45" spans="2:5" s="39" customFormat="1" ht="18" x14ac:dyDescent="0.25">
      <c r="B45" s="40">
        <v>36</v>
      </c>
      <c r="C45" s="41"/>
      <c r="D45" s="41"/>
      <c r="E45" s="42" t="str">
        <f t="shared" si="0"/>
        <v xml:space="preserve"> </v>
      </c>
    </row>
    <row r="46" spans="2:5" s="39" customFormat="1" ht="18" x14ac:dyDescent="0.25">
      <c r="B46" s="40">
        <v>37</v>
      </c>
      <c r="C46" s="41"/>
      <c r="D46" s="41"/>
      <c r="E46" s="42" t="str">
        <f t="shared" si="0"/>
        <v xml:space="preserve"> </v>
      </c>
    </row>
    <row r="47" spans="2:5" s="39" customFormat="1" ht="18" x14ac:dyDescent="0.25">
      <c r="B47" s="40">
        <v>38</v>
      </c>
      <c r="C47" s="41"/>
      <c r="D47" s="41"/>
      <c r="E47" s="42" t="str">
        <f t="shared" si="0"/>
        <v xml:space="preserve"> </v>
      </c>
    </row>
    <row r="48" spans="2:5" s="39" customFormat="1" ht="18" x14ac:dyDescent="0.25">
      <c r="B48" s="40">
        <v>39</v>
      </c>
      <c r="C48" s="41"/>
      <c r="D48" s="41"/>
      <c r="E48" s="42" t="str">
        <f t="shared" si="0"/>
        <v xml:space="preserve"> </v>
      </c>
    </row>
    <row r="49" spans="3:5" ht="20.25" x14ac:dyDescent="0.3">
      <c r="C49" s="162" t="s">
        <v>53</v>
      </c>
      <c r="D49" s="163"/>
      <c r="E49" s="11">
        <f>COUNTA(C10:C48)</f>
        <v>0</v>
      </c>
    </row>
    <row r="50" spans="3:5" s="93" customFormat="1" x14ac:dyDescent="0.2"/>
    <row r="51" spans="3:5" s="94" customFormat="1" x14ac:dyDescent="0.2"/>
    <row r="52" spans="3:5" s="94" customFormat="1" x14ac:dyDescent="0.2"/>
    <row r="53" spans="3:5" s="94" customFormat="1" x14ac:dyDescent="0.2"/>
    <row r="54" spans="3:5" s="94" customFormat="1" x14ac:dyDescent="0.2"/>
    <row r="55" spans="3:5" s="94" customFormat="1" x14ac:dyDescent="0.2"/>
    <row r="56" spans="3:5" s="94" customFormat="1" x14ac:dyDescent="0.2"/>
    <row r="57" spans="3:5" s="94" customFormat="1" x14ac:dyDescent="0.2"/>
    <row r="58" spans="3:5" s="94" customFormat="1" x14ac:dyDescent="0.2"/>
  </sheetData>
  <sheetProtection sheet="1" objects="1" scenarios="1" selectLockedCells="1"/>
  <mergeCells count="1">
    <mergeCell ref="C49:D49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1"/>
  <sheetViews>
    <sheetView topLeftCell="A6" zoomScaleNormal="100" workbookViewId="0">
      <selection activeCell="C61" sqref="C61"/>
    </sheetView>
  </sheetViews>
  <sheetFormatPr baseColWidth="10" defaultRowHeight="12.75" x14ac:dyDescent="0.2"/>
  <cols>
    <col min="1" max="1" width="18.140625" style="95" customWidth="1"/>
    <col min="2" max="2" width="8.28515625" style="95" customWidth="1"/>
    <col min="3" max="3" width="9.7109375" style="95" customWidth="1"/>
    <col min="4" max="19" width="6.140625" style="95" bestFit="1" customWidth="1"/>
    <col min="20" max="29" width="8.28515625" style="95" bestFit="1" customWidth="1"/>
    <col min="30" max="30" width="6.28515625" style="95" bestFit="1" customWidth="1"/>
    <col min="31" max="37" width="7.28515625" style="95" bestFit="1" customWidth="1"/>
    <col min="38" max="42" width="6.28515625" style="95" bestFit="1" customWidth="1"/>
    <col min="43" max="45" width="3.28515625" style="95" bestFit="1" customWidth="1"/>
    <col min="46" max="46" width="4.28515625" style="95" bestFit="1" customWidth="1"/>
    <col min="47" max="47" width="8.28515625" style="95" bestFit="1" customWidth="1"/>
    <col min="48" max="16384" width="11.42578125" style="95"/>
  </cols>
  <sheetData>
    <row r="1" spans="1:47" ht="29.25" x14ac:dyDescent="0.6">
      <c r="A1" s="48" t="s">
        <v>47</v>
      </c>
      <c r="B1" s="189">
        <f>Classe!D2</f>
        <v>0</v>
      </c>
      <c r="C1" s="189"/>
      <c r="D1" s="189"/>
      <c r="E1" s="189"/>
      <c r="F1" s="189"/>
      <c r="G1" s="145"/>
      <c r="H1" s="145"/>
    </row>
    <row r="2" spans="1:47" ht="29.25" x14ac:dyDescent="0.6">
      <c r="A2" s="49" t="s">
        <v>48</v>
      </c>
      <c r="B2" s="189">
        <f>Classe!D3</f>
        <v>0</v>
      </c>
      <c r="C2" s="189"/>
      <c r="D2" s="189"/>
      <c r="E2" s="189"/>
      <c r="F2" s="190"/>
      <c r="G2" s="145"/>
      <c r="H2" s="145"/>
    </row>
    <row r="3" spans="1:47" ht="29.25" x14ac:dyDescent="0.6">
      <c r="A3" s="49" t="s">
        <v>49</v>
      </c>
      <c r="B3" s="189">
        <f>Classe!D4</f>
        <v>0</v>
      </c>
      <c r="C3" s="145"/>
      <c r="D3" s="145"/>
      <c r="E3" s="145"/>
      <c r="F3" s="145"/>
      <c r="G3" s="145"/>
      <c r="H3" s="145"/>
    </row>
    <row r="4" spans="1:47" ht="30" thickBot="1" x14ac:dyDescent="0.65">
      <c r="A4" s="50" t="s">
        <v>72</v>
      </c>
      <c r="B4" s="189">
        <f>Classe!D6</f>
        <v>0</v>
      </c>
      <c r="C4" s="189"/>
      <c r="D4" s="189"/>
      <c r="E4" s="189"/>
      <c r="F4" s="189"/>
      <c r="G4" s="145"/>
      <c r="H4" s="145"/>
    </row>
    <row r="8" spans="1:47" ht="110.25" customHeight="1" x14ac:dyDescent="0.2">
      <c r="A8" s="178" t="s">
        <v>97</v>
      </c>
      <c r="B8" s="179"/>
      <c r="C8" s="180"/>
      <c r="D8" s="7">
        <f>Classe!$B10</f>
        <v>1</v>
      </c>
      <c r="E8" s="7">
        <f>Classe!$B11</f>
        <v>2</v>
      </c>
      <c r="F8" s="7">
        <f>Classe!$B12</f>
        <v>3</v>
      </c>
      <c r="G8" s="7">
        <f>Classe!$B13</f>
        <v>4</v>
      </c>
      <c r="H8" s="7">
        <f>Classe!$B14</f>
        <v>5</v>
      </c>
      <c r="I8" s="7">
        <f>Classe!$B15</f>
        <v>6</v>
      </c>
      <c r="J8" s="7">
        <f>Classe!$B16</f>
        <v>7</v>
      </c>
      <c r="K8" s="7">
        <f>Classe!$B17</f>
        <v>8</v>
      </c>
      <c r="L8" s="7">
        <f>Classe!$B18</f>
        <v>9</v>
      </c>
      <c r="M8" s="7">
        <f>Classe!$B19</f>
        <v>10</v>
      </c>
      <c r="N8" s="7">
        <f>Classe!$B20</f>
        <v>11</v>
      </c>
      <c r="O8" s="7">
        <f>Classe!$B21</f>
        <v>12</v>
      </c>
      <c r="P8" s="7">
        <f>Classe!$B22</f>
        <v>13</v>
      </c>
      <c r="Q8" s="7">
        <f>Classe!$B23</f>
        <v>14</v>
      </c>
      <c r="R8" s="7">
        <f>Classe!$B24</f>
        <v>15</v>
      </c>
      <c r="S8" s="7">
        <f>Classe!$B25</f>
        <v>16</v>
      </c>
      <c r="T8" s="7">
        <f>Classe!$B26</f>
        <v>17</v>
      </c>
      <c r="U8" s="7">
        <f>Classe!$B27</f>
        <v>18</v>
      </c>
      <c r="V8" s="7">
        <f>Classe!$B28</f>
        <v>19</v>
      </c>
      <c r="W8" s="7">
        <f>Classe!$B29</f>
        <v>20</v>
      </c>
      <c r="X8" s="7">
        <f>Classe!$B30</f>
        <v>21</v>
      </c>
      <c r="Y8" s="7">
        <f>Classe!$B31</f>
        <v>22</v>
      </c>
      <c r="Z8" s="7">
        <f>Classe!$B32</f>
        <v>23</v>
      </c>
      <c r="AA8" s="7">
        <f>Classe!$B33</f>
        <v>24</v>
      </c>
      <c r="AB8" s="7">
        <f>Classe!$B34</f>
        <v>25</v>
      </c>
      <c r="AC8" s="7">
        <f>Classe!$B35</f>
        <v>26</v>
      </c>
      <c r="AD8" s="7">
        <f>Classe!$B36</f>
        <v>27</v>
      </c>
      <c r="AE8" s="7">
        <f>Classe!$B37</f>
        <v>28</v>
      </c>
      <c r="AF8" s="7">
        <f>Classe!$B38</f>
        <v>29</v>
      </c>
      <c r="AG8" s="7">
        <f>Classe!$B39</f>
        <v>30</v>
      </c>
      <c r="AH8" s="7">
        <f>Classe!$B40</f>
        <v>31</v>
      </c>
      <c r="AI8" s="7">
        <f>Classe!$B41</f>
        <v>32</v>
      </c>
      <c r="AJ8" s="7">
        <f>Classe!$B42</f>
        <v>33</v>
      </c>
      <c r="AK8" s="7">
        <f>Classe!$B43</f>
        <v>34</v>
      </c>
      <c r="AL8" s="7">
        <f>Classe!$B44</f>
        <v>35</v>
      </c>
      <c r="AM8" s="7">
        <f>Classe!$B45</f>
        <v>36</v>
      </c>
      <c r="AN8" s="7">
        <f>Classe!$B46</f>
        <v>37</v>
      </c>
      <c r="AO8" s="7">
        <f>Classe!$B47</f>
        <v>38</v>
      </c>
      <c r="AP8" s="7">
        <f>Classe!$B48</f>
        <v>39</v>
      </c>
      <c r="AQ8" s="174" t="s">
        <v>96</v>
      </c>
      <c r="AR8" s="175"/>
      <c r="AS8" s="175"/>
      <c r="AT8" s="175"/>
      <c r="AU8" s="175"/>
    </row>
    <row r="9" spans="1:47" ht="215.1" customHeight="1" x14ac:dyDescent="0.2">
      <c r="A9" s="184" t="s">
        <v>20</v>
      </c>
      <c r="B9" s="185"/>
      <c r="C9" s="186"/>
      <c r="D9" s="172" t="str">
        <f>Classe!$E10</f>
        <v xml:space="preserve"> </v>
      </c>
      <c r="E9" s="172" t="str">
        <f>Classe!$E11</f>
        <v xml:space="preserve"> </v>
      </c>
      <c r="F9" s="172" t="str">
        <f>Classe!$E12</f>
        <v xml:space="preserve"> </v>
      </c>
      <c r="G9" s="172" t="str">
        <f>Classe!$E13</f>
        <v xml:space="preserve"> </v>
      </c>
      <c r="H9" s="172" t="str">
        <f>Classe!$E14</f>
        <v xml:space="preserve"> </v>
      </c>
      <c r="I9" s="172" t="str">
        <f>Classe!$E15</f>
        <v xml:space="preserve"> </v>
      </c>
      <c r="J9" s="172" t="str">
        <f>Classe!$E16</f>
        <v xml:space="preserve"> </v>
      </c>
      <c r="K9" s="172" t="str">
        <f>Classe!$E17</f>
        <v xml:space="preserve"> </v>
      </c>
      <c r="L9" s="172" t="str">
        <f>Classe!$E18</f>
        <v xml:space="preserve"> </v>
      </c>
      <c r="M9" s="172" t="str">
        <f>Classe!$E19</f>
        <v xml:space="preserve"> </v>
      </c>
      <c r="N9" s="172" t="str">
        <f>Classe!$E20</f>
        <v xml:space="preserve"> </v>
      </c>
      <c r="O9" s="172" t="str">
        <f>Classe!$E21</f>
        <v xml:space="preserve"> </v>
      </c>
      <c r="P9" s="172" t="str">
        <f>Classe!$E22</f>
        <v xml:space="preserve"> </v>
      </c>
      <c r="Q9" s="172" t="str">
        <f>Classe!$E23</f>
        <v xml:space="preserve"> </v>
      </c>
      <c r="R9" s="172" t="str">
        <f>Classe!$E24</f>
        <v xml:space="preserve"> </v>
      </c>
      <c r="S9" s="172" t="str">
        <f>Classe!$E25</f>
        <v xml:space="preserve"> </v>
      </c>
      <c r="T9" s="172" t="str">
        <f>Classe!$E26</f>
        <v xml:space="preserve"> </v>
      </c>
      <c r="U9" s="172" t="str">
        <f>Classe!$E27</f>
        <v xml:space="preserve"> </v>
      </c>
      <c r="V9" s="172" t="str">
        <f>Classe!$E28</f>
        <v xml:space="preserve"> </v>
      </c>
      <c r="W9" s="172" t="str">
        <f>Classe!$E29</f>
        <v xml:space="preserve"> </v>
      </c>
      <c r="X9" s="172" t="str">
        <f>Classe!$E30</f>
        <v xml:space="preserve"> </v>
      </c>
      <c r="Y9" s="172" t="str">
        <f>Classe!$E31</f>
        <v xml:space="preserve"> </v>
      </c>
      <c r="Z9" s="172" t="str">
        <f>Classe!$E32</f>
        <v xml:space="preserve"> </v>
      </c>
      <c r="AA9" s="172" t="str">
        <f>Classe!$E33</f>
        <v xml:space="preserve"> </v>
      </c>
      <c r="AB9" s="172" t="str">
        <f>Classe!$E34</f>
        <v xml:space="preserve"> </v>
      </c>
      <c r="AC9" s="172" t="str">
        <f>Classe!$E35</f>
        <v xml:space="preserve"> </v>
      </c>
      <c r="AD9" s="172" t="str">
        <f>Classe!$E36</f>
        <v xml:space="preserve"> </v>
      </c>
      <c r="AE9" s="172" t="str">
        <f>Classe!$E37</f>
        <v xml:space="preserve"> </v>
      </c>
      <c r="AF9" s="172" t="str">
        <f>Classe!$E38</f>
        <v xml:space="preserve"> </v>
      </c>
      <c r="AG9" s="172" t="str">
        <f>Classe!$E39</f>
        <v xml:space="preserve"> </v>
      </c>
      <c r="AH9" s="172" t="str">
        <f>Classe!$E40</f>
        <v xml:space="preserve"> </v>
      </c>
      <c r="AI9" s="172" t="str">
        <f>Classe!$E41</f>
        <v xml:space="preserve"> </v>
      </c>
      <c r="AJ9" s="172" t="str">
        <f>Classe!$E42</f>
        <v xml:space="preserve"> </v>
      </c>
      <c r="AK9" s="172" t="str">
        <f>Classe!$E43</f>
        <v xml:space="preserve"> </v>
      </c>
      <c r="AL9" s="172" t="str">
        <f>Classe!$E44</f>
        <v xml:space="preserve"> </v>
      </c>
      <c r="AM9" s="172" t="str">
        <f>Classe!$E45</f>
        <v xml:space="preserve"> </v>
      </c>
      <c r="AN9" s="172" t="str">
        <f>Classe!$E46</f>
        <v xml:space="preserve"> </v>
      </c>
      <c r="AO9" s="172" t="str">
        <f>Classe!$E47</f>
        <v xml:space="preserve"> </v>
      </c>
      <c r="AP9" s="172" t="str">
        <f>Classe!$E48</f>
        <v xml:space="preserve"> </v>
      </c>
      <c r="AQ9" s="170">
        <v>1</v>
      </c>
      <c r="AR9" s="170">
        <v>9</v>
      </c>
      <c r="AS9" s="170">
        <v>0</v>
      </c>
      <c r="AT9" s="170" t="s">
        <v>2</v>
      </c>
      <c r="AU9" s="170" t="s">
        <v>46</v>
      </c>
    </row>
    <row r="10" spans="1:47" ht="28.5" customHeight="1" thickBot="1" x14ac:dyDescent="0.25">
      <c r="A10" s="130" t="s">
        <v>103</v>
      </c>
      <c r="B10" s="240" t="s">
        <v>100</v>
      </c>
      <c r="C10" s="240" t="s">
        <v>106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1"/>
      <c r="AR10" s="171"/>
      <c r="AS10" s="171"/>
      <c r="AT10" s="171"/>
      <c r="AU10" s="171"/>
    </row>
    <row r="11" spans="1:47" ht="13.5" thickTop="1" x14ac:dyDescent="0.2">
      <c r="A11" s="181" t="s">
        <v>22</v>
      </c>
      <c r="B11" s="128">
        <v>1</v>
      </c>
      <c r="C11" s="129" t="s">
        <v>25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8">
        <f>COUNTIF(D11:AP11,1)</f>
        <v>0</v>
      </c>
      <c r="AR11" s="108">
        <f>COUNTIF(D11:AP11,9)</f>
        <v>0</v>
      </c>
      <c r="AS11" s="108">
        <f>COUNTIF(D11:AP11,0)</f>
        <v>0</v>
      </c>
      <c r="AT11" s="108">
        <f>COUNTIF(D11:AP11,"abs")</f>
        <v>0</v>
      </c>
      <c r="AU11" s="109" t="e">
        <f>AQ11/(Feuil1!$AP$3-AT11)</f>
        <v>#DIV/0!</v>
      </c>
    </row>
    <row r="12" spans="1:47" x14ac:dyDescent="0.2">
      <c r="A12" s="182"/>
      <c r="B12" s="55">
        <v>2</v>
      </c>
      <c r="C12" s="97" t="s">
        <v>14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8">
        <f>COUNTIF(D12:AP12,1)</f>
        <v>0</v>
      </c>
      <c r="AR12" s="8">
        <f t="shared" ref="AR12:AR53" si="0">COUNTIF(D12:AP12,9)</f>
        <v>0</v>
      </c>
      <c r="AS12" s="8">
        <f t="shared" ref="AS12:AS53" si="1">COUNTIF(D12:AP12,0)</f>
        <v>0</v>
      </c>
      <c r="AT12" s="8">
        <f t="shared" ref="AT12:AT53" si="2">COUNTIF(D12:AP12,"abs")</f>
        <v>0</v>
      </c>
      <c r="AU12" s="110" t="e">
        <f>AQ12/(Feuil1!$AP$3-AT12)</f>
        <v>#DIV/0!</v>
      </c>
    </row>
    <row r="13" spans="1:47" x14ac:dyDescent="0.2">
      <c r="A13" s="182"/>
      <c r="B13" s="99">
        <v>3</v>
      </c>
      <c r="C13" s="129" t="s">
        <v>15</v>
      </c>
      <c r="D13" s="100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8">
        <f t="shared" ref="AQ13:AQ53" si="3">COUNTIF(D13:AP13,1)</f>
        <v>0</v>
      </c>
      <c r="AR13" s="8">
        <f t="shared" si="0"/>
        <v>0</v>
      </c>
      <c r="AS13" s="8">
        <f t="shared" si="1"/>
        <v>0</v>
      </c>
      <c r="AT13" s="8">
        <f t="shared" si="2"/>
        <v>0</v>
      </c>
      <c r="AU13" s="110" t="e">
        <f>AQ13/(Feuil1!$AP$3-AT13)</f>
        <v>#DIV/0!</v>
      </c>
    </row>
    <row r="14" spans="1:47" s="98" customFormat="1" x14ac:dyDescent="0.2">
      <c r="A14" s="182"/>
      <c r="B14" s="55">
        <v>4</v>
      </c>
      <c r="C14" s="97" t="s">
        <v>107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7">
        <f t="shared" si="3"/>
        <v>0</v>
      </c>
      <c r="AR14" s="97">
        <f t="shared" si="0"/>
        <v>0</v>
      </c>
      <c r="AS14" s="97">
        <f t="shared" si="1"/>
        <v>0</v>
      </c>
      <c r="AT14" s="97">
        <f t="shared" si="2"/>
        <v>0</v>
      </c>
      <c r="AU14" s="110" t="e">
        <f>AQ14/(Feuil1!$AP$3-AT14)</f>
        <v>#DIV/0!</v>
      </c>
    </row>
    <row r="15" spans="1:47" x14ac:dyDescent="0.2">
      <c r="A15" s="182"/>
      <c r="B15" s="99">
        <v>5</v>
      </c>
      <c r="C15" s="129" t="s">
        <v>16</v>
      </c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8">
        <f t="shared" si="3"/>
        <v>0</v>
      </c>
      <c r="AR15" s="8">
        <f t="shared" si="0"/>
        <v>0</v>
      </c>
      <c r="AS15" s="8">
        <f t="shared" si="1"/>
        <v>0</v>
      </c>
      <c r="AT15" s="8">
        <f t="shared" si="2"/>
        <v>0</v>
      </c>
      <c r="AU15" s="110" t="e">
        <f>AQ15/(Feuil1!$AP$3-AT15)</f>
        <v>#DIV/0!</v>
      </c>
    </row>
    <row r="16" spans="1:47" s="98" customFormat="1" x14ac:dyDescent="0.2">
      <c r="A16" s="182"/>
      <c r="B16" s="55">
        <v>6</v>
      </c>
      <c r="C16" s="97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97">
        <f t="shared" si="3"/>
        <v>0</v>
      </c>
      <c r="AR16" s="97">
        <f t="shared" si="0"/>
        <v>0</v>
      </c>
      <c r="AS16" s="97">
        <f t="shared" si="1"/>
        <v>0</v>
      </c>
      <c r="AT16" s="97">
        <f t="shared" si="2"/>
        <v>0</v>
      </c>
      <c r="AU16" s="110" t="e">
        <f>AQ16/(Feuil1!$AP$3-AT16)</f>
        <v>#DIV/0!</v>
      </c>
    </row>
    <row r="17" spans="1:47" x14ac:dyDescent="0.2">
      <c r="A17" s="182"/>
      <c r="B17" s="99">
        <v>7</v>
      </c>
      <c r="C17" s="129" t="s">
        <v>26</v>
      </c>
      <c r="D17" s="100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8">
        <f t="shared" si="3"/>
        <v>0</v>
      </c>
      <c r="AR17" s="8">
        <f t="shared" si="0"/>
        <v>0</v>
      </c>
      <c r="AS17" s="8">
        <f t="shared" si="1"/>
        <v>0</v>
      </c>
      <c r="AT17" s="8">
        <f t="shared" si="2"/>
        <v>0</v>
      </c>
      <c r="AU17" s="110" t="e">
        <f>AQ17/(Feuil1!$AP$3-AT17)</f>
        <v>#DIV/0!</v>
      </c>
    </row>
    <row r="18" spans="1:47" s="98" customFormat="1" x14ac:dyDescent="0.2">
      <c r="A18" s="182"/>
      <c r="B18" s="55">
        <v>8</v>
      </c>
      <c r="C18" s="97" t="s">
        <v>18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97">
        <f t="shared" si="3"/>
        <v>0</v>
      </c>
      <c r="AR18" s="97">
        <f t="shared" si="0"/>
        <v>0</v>
      </c>
      <c r="AS18" s="97">
        <f t="shared" si="1"/>
        <v>0</v>
      </c>
      <c r="AT18" s="97">
        <f t="shared" si="2"/>
        <v>0</v>
      </c>
      <c r="AU18" s="110" t="e">
        <f>AQ18/(Feuil1!$AP$3-AT18)</f>
        <v>#DIV/0!</v>
      </c>
    </row>
    <row r="19" spans="1:47" x14ac:dyDescent="0.2">
      <c r="A19" s="182"/>
      <c r="B19" s="99">
        <v>9</v>
      </c>
      <c r="C19" s="129" t="s">
        <v>19</v>
      </c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8">
        <f t="shared" si="3"/>
        <v>0</v>
      </c>
      <c r="AR19" s="8">
        <f t="shared" si="0"/>
        <v>0</v>
      </c>
      <c r="AS19" s="8">
        <f t="shared" si="1"/>
        <v>0</v>
      </c>
      <c r="AT19" s="8">
        <f t="shared" si="2"/>
        <v>0</v>
      </c>
      <c r="AU19" s="110" t="e">
        <f>AQ19/(Feuil1!$AP$3-AT19)</f>
        <v>#DIV/0!</v>
      </c>
    </row>
    <row r="20" spans="1:47" s="98" customFormat="1" ht="13.5" thickBot="1" x14ac:dyDescent="0.25">
      <c r="A20" s="183"/>
      <c r="B20" s="241">
        <v>10</v>
      </c>
      <c r="C20" s="119" t="s">
        <v>27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97">
        <f t="shared" si="3"/>
        <v>0</v>
      </c>
      <c r="AR20" s="97">
        <f t="shared" si="0"/>
        <v>0</v>
      </c>
      <c r="AS20" s="97">
        <f t="shared" si="1"/>
        <v>0</v>
      </c>
      <c r="AT20" s="97">
        <f t="shared" si="2"/>
        <v>0</v>
      </c>
      <c r="AU20" s="110" t="e">
        <f>AQ20/(Feuil1!$AP$3-AT20)</f>
        <v>#DIV/0!</v>
      </c>
    </row>
    <row r="21" spans="1:47" s="98" customFormat="1" ht="13.5" thickTop="1" x14ac:dyDescent="0.2">
      <c r="A21" s="181" t="s">
        <v>3</v>
      </c>
      <c r="B21" s="128">
        <v>11</v>
      </c>
      <c r="C21" s="129" t="s">
        <v>28</v>
      </c>
      <c r="D21" s="248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118">
        <f t="shared" si="3"/>
        <v>0</v>
      </c>
      <c r="AR21" s="118">
        <f t="shared" si="0"/>
        <v>0</v>
      </c>
      <c r="AS21" s="118">
        <f t="shared" si="1"/>
        <v>0</v>
      </c>
      <c r="AT21" s="118">
        <f t="shared" si="2"/>
        <v>0</v>
      </c>
      <c r="AU21" s="109" t="e">
        <f>AQ21/(Feuil1!$AP$3-AT21)</f>
        <v>#DIV/0!</v>
      </c>
    </row>
    <row r="22" spans="1:47" x14ac:dyDescent="0.2">
      <c r="A22" s="182"/>
      <c r="B22" s="55">
        <v>12</v>
      </c>
      <c r="C22" s="97" t="s">
        <v>29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8">
        <f t="shared" si="3"/>
        <v>0</v>
      </c>
      <c r="AR22" s="8">
        <f t="shared" si="0"/>
        <v>0</v>
      </c>
      <c r="AS22" s="8">
        <f t="shared" si="1"/>
        <v>0</v>
      </c>
      <c r="AT22" s="8">
        <f t="shared" si="2"/>
        <v>0</v>
      </c>
      <c r="AU22" s="110" t="e">
        <f>AQ22/(Feuil1!$AP$3-AT22)</f>
        <v>#DIV/0!</v>
      </c>
    </row>
    <row r="23" spans="1:47" s="98" customFormat="1" x14ac:dyDescent="0.2">
      <c r="A23" s="182"/>
      <c r="B23" s="99">
        <v>13</v>
      </c>
      <c r="C23" s="129" t="s">
        <v>30</v>
      </c>
      <c r="D23" s="100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97">
        <f t="shared" si="3"/>
        <v>0</v>
      </c>
      <c r="AR23" s="97">
        <f t="shared" si="0"/>
        <v>0</v>
      </c>
      <c r="AS23" s="97">
        <f t="shared" si="1"/>
        <v>0</v>
      </c>
      <c r="AT23" s="97">
        <f t="shared" si="2"/>
        <v>0</v>
      </c>
      <c r="AU23" s="110" t="e">
        <f>AQ23/(Feuil1!$AP$3-AT23)</f>
        <v>#DIV/0!</v>
      </c>
    </row>
    <row r="24" spans="1:47" x14ac:dyDescent="0.2">
      <c r="A24" s="182"/>
      <c r="B24" s="55">
        <v>14</v>
      </c>
      <c r="C24" s="97" t="s">
        <v>31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8">
        <f t="shared" si="3"/>
        <v>0</v>
      </c>
      <c r="AR24" s="8">
        <f t="shared" si="0"/>
        <v>0</v>
      </c>
      <c r="AS24" s="8">
        <f t="shared" si="1"/>
        <v>0</v>
      </c>
      <c r="AT24" s="8">
        <f t="shared" si="2"/>
        <v>0</v>
      </c>
      <c r="AU24" s="110" t="e">
        <f>AQ24/(Feuil1!$AP$3-AT24)</f>
        <v>#DIV/0!</v>
      </c>
    </row>
    <row r="25" spans="1:47" s="98" customFormat="1" x14ac:dyDescent="0.2">
      <c r="A25" s="182"/>
      <c r="B25" s="99">
        <v>15</v>
      </c>
      <c r="C25" s="129" t="s">
        <v>108</v>
      </c>
      <c r="D25" s="100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97">
        <f t="shared" si="3"/>
        <v>0</v>
      </c>
      <c r="AR25" s="97">
        <f t="shared" si="0"/>
        <v>0</v>
      </c>
      <c r="AS25" s="97">
        <f t="shared" si="1"/>
        <v>0</v>
      </c>
      <c r="AT25" s="97">
        <f t="shared" si="2"/>
        <v>0</v>
      </c>
      <c r="AU25" s="110" t="e">
        <f>AQ25/(Feuil1!$AP$3-AT25)</f>
        <v>#DIV/0!</v>
      </c>
    </row>
    <row r="26" spans="1:47" x14ac:dyDescent="0.2">
      <c r="A26" s="182"/>
      <c r="B26" s="55">
        <v>16</v>
      </c>
      <c r="C26" s="97" t="s">
        <v>109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8">
        <f t="shared" si="3"/>
        <v>0</v>
      </c>
      <c r="AR26" s="8">
        <f t="shared" si="0"/>
        <v>0</v>
      </c>
      <c r="AS26" s="8">
        <f t="shared" si="1"/>
        <v>0</v>
      </c>
      <c r="AT26" s="8">
        <f t="shared" si="2"/>
        <v>0</v>
      </c>
      <c r="AU26" s="110" t="e">
        <f>AQ26/(Feuil1!$AP$3-AT26)</f>
        <v>#DIV/0!</v>
      </c>
    </row>
    <row r="27" spans="1:47" s="98" customFormat="1" x14ac:dyDescent="0.2">
      <c r="A27" s="182"/>
      <c r="B27" s="99">
        <v>17</v>
      </c>
      <c r="C27" s="129" t="s">
        <v>32</v>
      </c>
      <c r="D27" s="100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97">
        <f t="shared" si="3"/>
        <v>0</v>
      </c>
      <c r="AR27" s="97">
        <f t="shared" si="0"/>
        <v>0</v>
      </c>
      <c r="AS27" s="97">
        <f t="shared" si="1"/>
        <v>0</v>
      </c>
      <c r="AT27" s="97">
        <f t="shared" si="2"/>
        <v>0</v>
      </c>
      <c r="AU27" s="110" t="e">
        <f>AQ27/(Feuil1!$AP$3-AT27)</f>
        <v>#DIV/0!</v>
      </c>
    </row>
    <row r="28" spans="1:47" x14ac:dyDescent="0.2">
      <c r="A28" s="182"/>
      <c r="B28" s="55">
        <v>18</v>
      </c>
      <c r="C28" s="97" t="s">
        <v>33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8">
        <f t="shared" si="3"/>
        <v>0</v>
      </c>
      <c r="AR28" s="8">
        <f t="shared" si="0"/>
        <v>0</v>
      </c>
      <c r="AS28" s="8">
        <f t="shared" si="1"/>
        <v>0</v>
      </c>
      <c r="AT28" s="8">
        <f t="shared" si="2"/>
        <v>0</v>
      </c>
      <c r="AU28" s="110" t="e">
        <f>AQ28/(Feuil1!$AP$3-AT28)</f>
        <v>#DIV/0!</v>
      </c>
    </row>
    <row r="29" spans="1:47" s="98" customFormat="1" x14ac:dyDescent="0.2">
      <c r="A29" s="182"/>
      <c r="B29" s="187">
        <v>19</v>
      </c>
      <c r="C29" s="129" t="s">
        <v>117</v>
      </c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97">
        <f t="shared" si="3"/>
        <v>0</v>
      </c>
      <c r="AR29" s="97">
        <f t="shared" si="0"/>
        <v>0</v>
      </c>
      <c r="AS29" s="97">
        <f t="shared" si="1"/>
        <v>0</v>
      </c>
      <c r="AT29" s="97">
        <f t="shared" si="2"/>
        <v>0</v>
      </c>
      <c r="AU29" s="110" t="e">
        <f>AQ29/(Feuil1!$AP$3-AT29)</f>
        <v>#DIV/0!</v>
      </c>
    </row>
    <row r="30" spans="1:47" x14ac:dyDescent="0.2">
      <c r="A30" s="182"/>
      <c r="B30" s="242"/>
      <c r="C30" s="97" t="s">
        <v>118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8">
        <f t="shared" si="3"/>
        <v>0</v>
      </c>
      <c r="AR30" s="8">
        <f t="shared" si="0"/>
        <v>0</v>
      </c>
      <c r="AS30" s="8">
        <f t="shared" si="1"/>
        <v>0</v>
      </c>
      <c r="AT30" s="8">
        <f t="shared" si="2"/>
        <v>0</v>
      </c>
      <c r="AU30" s="110" t="e">
        <f>AQ30/(Feuil1!$AP$3-AT30)</f>
        <v>#DIV/0!</v>
      </c>
    </row>
    <row r="31" spans="1:47" s="98" customFormat="1" x14ac:dyDescent="0.2">
      <c r="A31" s="182"/>
      <c r="B31" s="250">
        <v>20</v>
      </c>
      <c r="C31" s="129" t="s">
        <v>34</v>
      </c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97">
        <f t="shared" si="3"/>
        <v>0</v>
      </c>
      <c r="AR31" s="97">
        <f t="shared" si="0"/>
        <v>0</v>
      </c>
      <c r="AS31" s="97">
        <f t="shared" si="1"/>
        <v>0</v>
      </c>
      <c r="AT31" s="97">
        <f t="shared" si="2"/>
        <v>0</v>
      </c>
      <c r="AU31" s="110" t="e">
        <f>AQ31/(Feuil1!$AP$3-AT31)</f>
        <v>#DIV/0!</v>
      </c>
    </row>
    <row r="32" spans="1:47" x14ac:dyDescent="0.2">
      <c r="A32" s="182"/>
      <c r="B32" s="99">
        <v>21</v>
      </c>
      <c r="C32" s="97" t="s">
        <v>110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8">
        <f t="shared" si="3"/>
        <v>0</v>
      </c>
      <c r="AR32" s="8">
        <f t="shared" si="0"/>
        <v>0</v>
      </c>
      <c r="AS32" s="8">
        <f t="shared" si="1"/>
        <v>0</v>
      </c>
      <c r="AT32" s="8">
        <f t="shared" si="2"/>
        <v>0</v>
      </c>
      <c r="AU32" s="110" t="e">
        <f>AQ32/(Feuil1!$AP$3-AT32)</f>
        <v>#DIV/0!</v>
      </c>
    </row>
    <row r="33" spans="1:47" s="98" customFormat="1" x14ac:dyDescent="0.2">
      <c r="A33" s="182"/>
      <c r="B33" s="243">
        <v>22</v>
      </c>
      <c r="C33" s="129" t="s">
        <v>111</v>
      </c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97">
        <f t="shared" si="3"/>
        <v>0</v>
      </c>
      <c r="AR33" s="97">
        <f t="shared" si="0"/>
        <v>0</v>
      </c>
      <c r="AS33" s="97">
        <f t="shared" si="1"/>
        <v>0</v>
      </c>
      <c r="AT33" s="97">
        <f t="shared" si="2"/>
        <v>0</v>
      </c>
      <c r="AU33" s="110" t="e">
        <f>AQ33/(Feuil1!$AP$3-AT33)</f>
        <v>#DIV/0!</v>
      </c>
    </row>
    <row r="34" spans="1:47" ht="13.5" thickBot="1" x14ac:dyDescent="0.25">
      <c r="A34" s="182"/>
      <c r="B34" s="111">
        <v>23</v>
      </c>
      <c r="C34" s="119" t="s">
        <v>112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8">
        <f t="shared" si="3"/>
        <v>0</v>
      </c>
      <c r="AR34" s="8">
        <f t="shared" si="0"/>
        <v>0</v>
      </c>
      <c r="AS34" s="8">
        <f t="shared" si="1"/>
        <v>0</v>
      </c>
      <c r="AT34" s="8">
        <f t="shared" si="2"/>
        <v>0</v>
      </c>
      <c r="AU34" s="110" t="e">
        <f>AQ34/(Feuil1!$AP$3-AT34)</f>
        <v>#DIV/0!</v>
      </c>
    </row>
    <row r="35" spans="1:47" s="98" customFormat="1" ht="13.5" thickTop="1" x14ac:dyDescent="0.2">
      <c r="A35" s="181" t="s">
        <v>5</v>
      </c>
      <c r="B35" s="243">
        <v>24</v>
      </c>
      <c r="C35" s="129" t="s">
        <v>113</v>
      </c>
      <c r="D35" s="248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118">
        <f t="shared" si="3"/>
        <v>0</v>
      </c>
      <c r="AR35" s="118">
        <f t="shared" si="0"/>
        <v>0</v>
      </c>
      <c r="AS35" s="118">
        <f t="shared" si="1"/>
        <v>0</v>
      </c>
      <c r="AT35" s="118">
        <f t="shared" si="2"/>
        <v>0</v>
      </c>
      <c r="AU35" s="109" t="e">
        <f>AQ35/(Feuil1!$AP$3-AT35)</f>
        <v>#DIV/0!</v>
      </c>
    </row>
    <row r="36" spans="1:47" x14ac:dyDescent="0.2">
      <c r="A36" s="182"/>
      <c r="B36" s="128">
        <v>25</v>
      </c>
      <c r="C36" s="97" t="s">
        <v>114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8">
        <f t="shared" si="3"/>
        <v>0</v>
      </c>
      <c r="AR36" s="8">
        <f t="shared" si="0"/>
        <v>0</v>
      </c>
      <c r="AS36" s="8">
        <f t="shared" si="1"/>
        <v>0</v>
      </c>
      <c r="AT36" s="8">
        <f t="shared" si="2"/>
        <v>0</v>
      </c>
      <c r="AU36" s="110" t="e">
        <f>AQ36/(Feuil1!$AP$3-AT36)</f>
        <v>#DIV/0!</v>
      </c>
    </row>
    <row r="37" spans="1:47" s="98" customFormat="1" x14ac:dyDescent="0.2">
      <c r="A37" s="182"/>
      <c r="B37" s="243">
        <v>26</v>
      </c>
      <c r="C37" s="129" t="s">
        <v>101</v>
      </c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97">
        <f t="shared" si="3"/>
        <v>0</v>
      </c>
      <c r="AR37" s="97">
        <f t="shared" si="0"/>
        <v>0</v>
      </c>
      <c r="AS37" s="97">
        <f t="shared" si="1"/>
        <v>0</v>
      </c>
      <c r="AT37" s="97">
        <f t="shared" si="2"/>
        <v>0</v>
      </c>
      <c r="AU37" s="110" t="e">
        <f>AQ37/(Feuil1!$AP$3-AT37)</f>
        <v>#DIV/0!</v>
      </c>
    </row>
    <row r="38" spans="1:47" ht="13.5" thickBot="1" x14ac:dyDescent="0.25">
      <c r="A38" s="182"/>
      <c r="B38" s="128">
        <v>27</v>
      </c>
      <c r="C38" s="119" t="s">
        <v>102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8">
        <f t="shared" si="3"/>
        <v>0</v>
      </c>
      <c r="AR38" s="8">
        <f t="shared" si="0"/>
        <v>0</v>
      </c>
      <c r="AS38" s="8">
        <f t="shared" si="1"/>
        <v>0</v>
      </c>
      <c r="AT38" s="8">
        <f t="shared" si="2"/>
        <v>0</v>
      </c>
      <c r="AU38" s="110" t="e">
        <f>AQ38/(Feuil1!$AP$3-AT38)</f>
        <v>#DIV/0!</v>
      </c>
    </row>
    <row r="39" spans="1:47" s="98" customFormat="1" ht="13.5" thickTop="1" x14ac:dyDescent="0.2">
      <c r="A39" s="181" t="s">
        <v>23</v>
      </c>
      <c r="B39" s="244">
        <v>28</v>
      </c>
      <c r="C39" s="129" t="s">
        <v>35</v>
      </c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118">
        <f t="shared" si="3"/>
        <v>0</v>
      </c>
      <c r="AR39" s="118">
        <f t="shared" si="0"/>
        <v>0</v>
      </c>
      <c r="AS39" s="118">
        <f t="shared" si="1"/>
        <v>0</v>
      </c>
      <c r="AT39" s="118">
        <f t="shared" si="2"/>
        <v>0</v>
      </c>
      <c r="AU39" s="109" t="e">
        <f>AQ39/(Feuil1!$AP$3-AT39)</f>
        <v>#DIV/0!</v>
      </c>
    </row>
    <row r="40" spans="1:47" x14ac:dyDescent="0.2">
      <c r="A40" s="182"/>
      <c r="B40" s="99">
        <v>29</v>
      </c>
      <c r="C40" s="97" t="s">
        <v>36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8">
        <f t="shared" si="3"/>
        <v>0</v>
      </c>
      <c r="AR40" s="8">
        <f t="shared" si="0"/>
        <v>0</v>
      </c>
      <c r="AS40" s="8">
        <f t="shared" si="1"/>
        <v>0</v>
      </c>
      <c r="AT40" s="8">
        <f t="shared" si="2"/>
        <v>0</v>
      </c>
      <c r="AU40" s="110" t="e">
        <f>AQ40/(Feuil1!$AP$3-AT40)</f>
        <v>#DIV/0!</v>
      </c>
    </row>
    <row r="41" spans="1:47" s="98" customFormat="1" x14ac:dyDescent="0.2">
      <c r="A41" s="182"/>
      <c r="B41" s="243">
        <v>30</v>
      </c>
      <c r="C41" s="129" t="s">
        <v>115</v>
      </c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97">
        <f t="shared" si="3"/>
        <v>0</v>
      </c>
      <c r="AR41" s="97">
        <f t="shared" si="0"/>
        <v>0</v>
      </c>
      <c r="AS41" s="97">
        <f t="shared" si="1"/>
        <v>0</v>
      </c>
      <c r="AT41" s="97">
        <f t="shared" si="2"/>
        <v>0</v>
      </c>
      <c r="AU41" s="110" t="e">
        <f>AQ41/(Feuil1!$AP$3-AT41)</f>
        <v>#DIV/0!</v>
      </c>
    </row>
    <row r="42" spans="1:47" x14ac:dyDescent="0.2">
      <c r="A42" s="182"/>
      <c r="B42" s="99">
        <v>31</v>
      </c>
      <c r="C42" s="97" t="s">
        <v>37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8">
        <f t="shared" si="3"/>
        <v>0</v>
      </c>
      <c r="AR42" s="8">
        <f t="shared" si="0"/>
        <v>0</v>
      </c>
      <c r="AS42" s="8">
        <f t="shared" si="1"/>
        <v>0</v>
      </c>
      <c r="AT42" s="8">
        <f t="shared" si="2"/>
        <v>0</v>
      </c>
      <c r="AU42" s="110" t="e">
        <f>AQ42/(Feuil1!$AP$3-AT42)</f>
        <v>#DIV/0!</v>
      </c>
    </row>
    <row r="43" spans="1:47" s="98" customFormat="1" x14ac:dyDescent="0.2">
      <c r="A43" s="182"/>
      <c r="B43" s="243">
        <v>32</v>
      </c>
      <c r="C43" s="129" t="s">
        <v>116</v>
      </c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97">
        <f t="shared" si="3"/>
        <v>0</v>
      </c>
      <c r="AR43" s="97">
        <f t="shared" si="0"/>
        <v>0</v>
      </c>
      <c r="AS43" s="97">
        <f t="shared" si="1"/>
        <v>0</v>
      </c>
      <c r="AT43" s="97">
        <f t="shared" si="2"/>
        <v>0</v>
      </c>
      <c r="AU43" s="110" t="e">
        <f>AQ43/(Feuil1!$AP$3-AT43)</f>
        <v>#DIV/0!</v>
      </c>
    </row>
    <row r="44" spans="1:47" ht="13.5" thickBot="1" x14ac:dyDescent="0.25">
      <c r="A44" s="182"/>
      <c r="B44" s="99">
        <v>33</v>
      </c>
      <c r="C44" s="119" t="s">
        <v>38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8">
        <f t="shared" si="3"/>
        <v>0</v>
      </c>
      <c r="AR44" s="8">
        <f t="shared" si="0"/>
        <v>0</v>
      </c>
      <c r="AS44" s="8">
        <f t="shared" si="1"/>
        <v>0</v>
      </c>
      <c r="AT44" s="8">
        <f t="shared" si="2"/>
        <v>0</v>
      </c>
      <c r="AU44" s="110" t="e">
        <f>AQ44/(Feuil1!$AP$3-AT44)</f>
        <v>#DIV/0!</v>
      </c>
    </row>
    <row r="45" spans="1:47" ht="13.5" thickTop="1" x14ac:dyDescent="0.2">
      <c r="A45" s="181" t="s">
        <v>24</v>
      </c>
      <c r="B45" s="117">
        <v>34</v>
      </c>
      <c r="C45" s="129" t="s">
        <v>39</v>
      </c>
      <c r="D45" s="2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108">
        <f t="shared" si="3"/>
        <v>0</v>
      </c>
      <c r="AR45" s="108">
        <f t="shared" si="0"/>
        <v>0</v>
      </c>
      <c r="AS45" s="108">
        <f t="shared" si="1"/>
        <v>0</v>
      </c>
      <c r="AT45" s="108">
        <f t="shared" si="2"/>
        <v>0</v>
      </c>
      <c r="AU45" s="109" t="e">
        <f>AQ45/(Feuil1!$AP$3-AT45)</f>
        <v>#DIV/0!</v>
      </c>
    </row>
    <row r="46" spans="1:47" s="98" customFormat="1" x14ac:dyDescent="0.2">
      <c r="A46" s="182"/>
      <c r="B46" s="187">
        <v>35</v>
      </c>
      <c r="C46" s="97" t="s">
        <v>40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97">
        <f t="shared" si="3"/>
        <v>0</v>
      </c>
      <c r="AR46" s="97">
        <f t="shared" si="0"/>
        <v>0</v>
      </c>
      <c r="AS46" s="97">
        <f t="shared" si="1"/>
        <v>0</v>
      </c>
      <c r="AT46" s="97">
        <f t="shared" si="2"/>
        <v>0</v>
      </c>
      <c r="AU46" s="110" t="e">
        <f>AQ46/(Feuil1!$AP$3-AT46)</f>
        <v>#DIV/0!</v>
      </c>
    </row>
    <row r="47" spans="1:47" s="98" customFormat="1" x14ac:dyDescent="0.2">
      <c r="A47" s="182"/>
      <c r="B47" s="242"/>
      <c r="C47" s="129" t="s">
        <v>98</v>
      </c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97">
        <f t="shared" si="3"/>
        <v>0</v>
      </c>
      <c r="AR47" s="97">
        <f t="shared" si="0"/>
        <v>0</v>
      </c>
      <c r="AS47" s="97">
        <f t="shared" si="1"/>
        <v>0</v>
      </c>
      <c r="AT47" s="97">
        <f t="shared" si="2"/>
        <v>0</v>
      </c>
      <c r="AU47" s="110" t="e">
        <f>AQ47/(Feuil1!$AP$3-AT47)</f>
        <v>#DIV/0!</v>
      </c>
    </row>
    <row r="48" spans="1:47" s="98" customFormat="1" x14ac:dyDescent="0.2">
      <c r="A48" s="182"/>
      <c r="B48" s="247"/>
      <c r="C48" s="97" t="s">
        <v>99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97">
        <f t="shared" si="3"/>
        <v>0</v>
      </c>
      <c r="AR48" s="97">
        <f t="shared" si="0"/>
        <v>0</v>
      </c>
      <c r="AS48" s="97">
        <f t="shared" si="1"/>
        <v>0</v>
      </c>
      <c r="AT48" s="97">
        <f t="shared" si="2"/>
        <v>0</v>
      </c>
      <c r="AU48" s="110" t="e">
        <f>AQ48/(Feuil1!$AP$3-AT48)</f>
        <v>#DIV/0!</v>
      </c>
    </row>
    <row r="49" spans="1:47" s="98" customFormat="1" x14ac:dyDescent="0.2">
      <c r="A49" s="182"/>
      <c r="B49" s="245">
        <v>36</v>
      </c>
      <c r="C49" s="129" t="s">
        <v>119</v>
      </c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97">
        <f t="shared" si="3"/>
        <v>0</v>
      </c>
      <c r="AR49" s="97">
        <f t="shared" si="0"/>
        <v>0</v>
      </c>
      <c r="AS49" s="97">
        <f t="shared" si="1"/>
        <v>0</v>
      </c>
      <c r="AT49" s="97">
        <f t="shared" si="2"/>
        <v>0</v>
      </c>
      <c r="AU49" s="110" t="e">
        <f>AQ49/(Feuil1!$AP$3-AT49)</f>
        <v>#DIV/0!</v>
      </c>
    </row>
    <row r="50" spans="1:47" s="98" customFormat="1" x14ac:dyDescent="0.2">
      <c r="A50" s="182"/>
      <c r="B50" s="245"/>
      <c r="C50" s="97" t="s">
        <v>120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97"/>
      <c r="AR50" s="97"/>
      <c r="AS50" s="97"/>
      <c r="AT50" s="97"/>
      <c r="AU50" s="110"/>
    </row>
    <row r="51" spans="1:47" s="98" customFormat="1" x14ac:dyDescent="0.2">
      <c r="A51" s="182"/>
      <c r="B51" s="245"/>
      <c r="C51" s="129" t="s">
        <v>121</v>
      </c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97"/>
      <c r="AR51" s="97"/>
      <c r="AS51" s="97"/>
      <c r="AT51" s="97"/>
      <c r="AU51" s="110"/>
    </row>
    <row r="52" spans="1:47" s="98" customFormat="1" x14ac:dyDescent="0.2">
      <c r="A52" s="182"/>
      <c r="B52" s="245"/>
      <c r="C52" s="97" t="s">
        <v>122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97">
        <f t="shared" si="3"/>
        <v>0</v>
      </c>
      <c r="AR52" s="97">
        <f t="shared" si="0"/>
        <v>0</v>
      </c>
      <c r="AS52" s="97">
        <f t="shared" si="1"/>
        <v>0</v>
      </c>
      <c r="AT52" s="97">
        <f t="shared" si="2"/>
        <v>0</v>
      </c>
      <c r="AU52" s="110" t="e">
        <f>AQ52/(Feuil1!$AP$3-AT52)</f>
        <v>#DIV/0!</v>
      </c>
    </row>
    <row r="53" spans="1:47" ht="13.5" thickBot="1" x14ac:dyDescent="0.25">
      <c r="A53" s="183"/>
      <c r="B53" s="241">
        <v>37</v>
      </c>
      <c r="C53" s="112" t="s">
        <v>123</v>
      </c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5">
        <f t="shared" si="3"/>
        <v>0</v>
      </c>
      <c r="AR53" s="115">
        <f t="shared" si="0"/>
        <v>0</v>
      </c>
      <c r="AS53" s="115">
        <f t="shared" si="1"/>
        <v>0</v>
      </c>
      <c r="AT53" s="115">
        <f t="shared" si="2"/>
        <v>0</v>
      </c>
      <c r="AU53" s="116" t="e">
        <f>AQ53/(Feuil1!$AP$3-AT53)</f>
        <v>#DIV/0!</v>
      </c>
    </row>
    <row r="54" spans="1:47" ht="13.5" thickTop="1" x14ac:dyDescent="0.2">
      <c r="A54" s="191" t="s">
        <v>52</v>
      </c>
      <c r="B54" s="192"/>
      <c r="C54" s="121">
        <v>1</v>
      </c>
      <c r="D54" s="122">
        <f>COUNTIF(D11:D53,1)</f>
        <v>0</v>
      </c>
      <c r="E54" s="122">
        <f>COUNTIF(E11:E53,1)</f>
        <v>0</v>
      </c>
      <c r="F54" s="122">
        <f>COUNTIF(F11:F53,1)</f>
        <v>0</v>
      </c>
      <c r="G54" s="122">
        <f>COUNTIF(G11:G53,1)</f>
        <v>0</v>
      </c>
      <c r="H54" s="122">
        <f>COUNTIF(H11:H53,1)</f>
        <v>0</v>
      </c>
      <c r="I54" s="122">
        <f>COUNTIF(I11:I53,1)</f>
        <v>0</v>
      </c>
      <c r="J54" s="122">
        <f>COUNTIF(J11:J53,1)</f>
        <v>0</v>
      </c>
      <c r="K54" s="122">
        <f>COUNTIF(K11:K53,1)</f>
        <v>0</v>
      </c>
      <c r="L54" s="122">
        <f>COUNTIF(L11:L53,1)</f>
        <v>0</v>
      </c>
      <c r="M54" s="122">
        <f>COUNTIF(M11:M53,1)</f>
        <v>0</v>
      </c>
      <c r="N54" s="122">
        <f>COUNTIF(N11:N53,1)</f>
        <v>0</v>
      </c>
      <c r="O54" s="122">
        <f>COUNTIF(O11:O53,1)</f>
        <v>0</v>
      </c>
      <c r="P54" s="122">
        <f>COUNTIF(P11:P53,1)</f>
        <v>0</v>
      </c>
      <c r="Q54" s="122">
        <f>COUNTIF(Q11:Q53,1)</f>
        <v>0</v>
      </c>
      <c r="R54" s="122">
        <f>COUNTIF(R11:R53,1)</f>
        <v>0</v>
      </c>
      <c r="S54" s="122">
        <f>COUNTIF(S11:S53,1)</f>
        <v>0</v>
      </c>
      <c r="T54" s="122">
        <f>COUNTIF(T11:T53,1)</f>
        <v>0</v>
      </c>
      <c r="U54" s="122">
        <f>COUNTIF(U11:U53,1)</f>
        <v>0</v>
      </c>
      <c r="V54" s="122">
        <f>COUNTIF(V11:V53,1)</f>
        <v>0</v>
      </c>
      <c r="W54" s="122">
        <f>COUNTIF(W11:W53,1)</f>
        <v>0</v>
      </c>
      <c r="X54" s="122">
        <f>COUNTIF(X11:X53,1)</f>
        <v>0</v>
      </c>
      <c r="Y54" s="122">
        <f>COUNTIF(Y11:Y53,1)</f>
        <v>0</v>
      </c>
      <c r="Z54" s="122">
        <f>COUNTIF(Z11:Z53,1)</f>
        <v>0</v>
      </c>
      <c r="AA54" s="122">
        <f>COUNTIF(AA11:AA53,1)</f>
        <v>0</v>
      </c>
      <c r="AB54" s="122">
        <f>COUNTIF(AB11:AB53,1)</f>
        <v>0</v>
      </c>
      <c r="AC54" s="122">
        <f>COUNTIF(AC11:AC53,1)</f>
        <v>0</v>
      </c>
      <c r="AD54" s="122">
        <f>COUNTIF(AD11:AD53,1)</f>
        <v>0</v>
      </c>
      <c r="AE54" s="122">
        <f>COUNTIF(AE11:AE53,1)</f>
        <v>0</v>
      </c>
      <c r="AF54" s="122">
        <f>COUNTIF(AF11:AF53,1)</f>
        <v>0</v>
      </c>
      <c r="AG54" s="122">
        <f>COUNTIF(AG11:AG53,1)</f>
        <v>0</v>
      </c>
      <c r="AH54" s="122">
        <f>COUNTIF(AH11:AH53,1)</f>
        <v>0</v>
      </c>
      <c r="AI54" s="122">
        <f>COUNTIF(AI11:AI53,1)</f>
        <v>0</v>
      </c>
      <c r="AJ54" s="122">
        <f>COUNTIF(AJ11:AJ53,1)</f>
        <v>0</v>
      </c>
      <c r="AK54" s="122">
        <f>COUNTIF(AK11:AK53,1)</f>
        <v>0</v>
      </c>
      <c r="AL54" s="122">
        <f>COUNTIF(AL11:AL53,1)</f>
        <v>0</v>
      </c>
      <c r="AM54" s="122">
        <f>COUNTIF(AM11:AM53,1)</f>
        <v>0</v>
      </c>
      <c r="AN54" s="122">
        <f>COUNTIF(AN11:AN53,1)</f>
        <v>0</v>
      </c>
      <c r="AO54" s="122">
        <f>COUNTIF(AO11:AO53,1)</f>
        <v>0</v>
      </c>
      <c r="AP54" s="122">
        <f>COUNTIF(AP11:AP53,1)</f>
        <v>0</v>
      </c>
      <c r="AQ54" s="123"/>
      <c r="AR54" s="124"/>
      <c r="AS54" s="124"/>
      <c r="AT54" s="124"/>
    </row>
    <row r="55" spans="1:47" x14ac:dyDescent="0.2">
      <c r="A55" s="193"/>
      <c r="B55" s="192"/>
      <c r="C55" s="5">
        <v>9</v>
      </c>
      <c r="D55" s="2">
        <f>COUNTIF(D11:D53,9)</f>
        <v>0</v>
      </c>
      <c r="E55" s="2">
        <f>COUNTIF(E11:E53,9)</f>
        <v>0</v>
      </c>
      <c r="F55" s="2">
        <f>COUNTIF(F11:F53,9)</f>
        <v>0</v>
      </c>
      <c r="G55" s="2">
        <f>COUNTIF(G11:G53,9)</f>
        <v>0</v>
      </c>
      <c r="H55" s="2">
        <f>COUNTIF(H11:H53,9)</f>
        <v>0</v>
      </c>
      <c r="I55" s="2">
        <f>COUNTIF(I11:I53,9)</f>
        <v>0</v>
      </c>
      <c r="J55" s="2">
        <f>COUNTIF(J11:J53,9)</f>
        <v>0</v>
      </c>
      <c r="K55" s="2">
        <f>COUNTIF(K11:K53,9)</f>
        <v>0</v>
      </c>
      <c r="L55" s="2">
        <f>COUNTIF(L11:L53,9)</f>
        <v>0</v>
      </c>
      <c r="M55" s="2">
        <f>COUNTIF(M11:M53,9)</f>
        <v>0</v>
      </c>
      <c r="N55" s="2">
        <f>COUNTIF(N11:N53,9)</f>
        <v>0</v>
      </c>
      <c r="O55" s="2">
        <f>COUNTIF(O11:O53,9)</f>
        <v>0</v>
      </c>
      <c r="P55" s="2">
        <f>COUNTIF(P11:P53,9)</f>
        <v>0</v>
      </c>
      <c r="Q55" s="2">
        <f>COUNTIF(Q11:Q53,9)</f>
        <v>0</v>
      </c>
      <c r="R55" s="2">
        <f>COUNTIF(R11:R53,9)</f>
        <v>0</v>
      </c>
      <c r="S55" s="2">
        <f>COUNTIF(S11:S53,9)</f>
        <v>0</v>
      </c>
      <c r="T55" s="2">
        <f>COUNTIF(T11:T53,9)</f>
        <v>0</v>
      </c>
      <c r="U55" s="2">
        <f>COUNTIF(U11:U53,9)</f>
        <v>0</v>
      </c>
      <c r="V55" s="2">
        <f>COUNTIF(V11:V53,9)</f>
        <v>0</v>
      </c>
      <c r="W55" s="2">
        <f>COUNTIF(W11:W53,9)</f>
        <v>0</v>
      </c>
      <c r="X55" s="2">
        <f>COUNTIF(X11:X53,9)</f>
        <v>0</v>
      </c>
      <c r="Y55" s="2">
        <f>COUNTIF(Y11:Y53,9)</f>
        <v>0</v>
      </c>
      <c r="Z55" s="2">
        <f>COUNTIF(Z11:Z53,9)</f>
        <v>0</v>
      </c>
      <c r="AA55" s="2">
        <f>COUNTIF(AA11:AA53,9)</f>
        <v>0</v>
      </c>
      <c r="AB55" s="2">
        <f>COUNTIF(AB11:AB53,9)</f>
        <v>0</v>
      </c>
      <c r="AC55" s="2">
        <f>COUNTIF(AC11:AC53,9)</f>
        <v>0</v>
      </c>
      <c r="AD55" s="2">
        <f>COUNTIF(AD11:AD53,9)</f>
        <v>0</v>
      </c>
      <c r="AE55" s="2">
        <f>COUNTIF(AE11:AE53,9)</f>
        <v>0</v>
      </c>
      <c r="AF55" s="2">
        <f>COUNTIF(AF11:AF53,9)</f>
        <v>0</v>
      </c>
      <c r="AG55" s="2">
        <f>COUNTIF(AG11:AG53,9)</f>
        <v>0</v>
      </c>
      <c r="AH55" s="2">
        <f>COUNTIF(AH11:AH53,9)</f>
        <v>0</v>
      </c>
      <c r="AI55" s="2">
        <f>COUNTIF(AI11:AI53,9)</f>
        <v>0</v>
      </c>
      <c r="AJ55" s="2">
        <f>COUNTIF(AJ11:AJ53,9)</f>
        <v>0</v>
      </c>
      <c r="AK55" s="2">
        <f>COUNTIF(AK11:AK53,9)</f>
        <v>0</v>
      </c>
      <c r="AL55" s="2">
        <f>COUNTIF(AL11:AL53,9)</f>
        <v>0</v>
      </c>
      <c r="AM55" s="2">
        <f>COUNTIF(AM11:AM53,9)</f>
        <v>0</v>
      </c>
      <c r="AN55" s="2">
        <f>COUNTIF(AN11:AN53,9)</f>
        <v>0</v>
      </c>
      <c r="AO55" s="2">
        <f>COUNTIF(AO11:AO53,9)</f>
        <v>0</v>
      </c>
      <c r="AP55" s="2">
        <f>COUNTIF(AP11:AP53,9)</f>
        <v>0</v>
      </c>
    </row>
    <row r="56" spans="1:47" x14ac:dyDescent="0.2">
      <c r="A56" s="191" t="s">
        <v>95</v>
      </c>
      <c r="B56" s="192"/>
      <c r="C56" s="5">
        <v>0</v>
      </c>
      <c r="D56" s="2">
        <f>COUNTIF(D11:D53,0)</f>
        <v>0</v>
      </c>
      <c r="E56" s="2">
        <f>COUNTIF(E11:E53,0)</f>
        <v>0</v>
      </c>
      <c r="F56" s="2">
        <f>COUNTIF(F11:F53,0)</f>
        <v>0</v>
      </c>
      <c r="G56" s="2">
        <f>COUNTIF(G11:G53,0)</f>
        <v>0</v>
      </c>
      <c r="H56" s="2">
        <f>COUNTIF(H11:H53,0)</f>
        <v>0</v>
      </c>
      <c r="I56" s="2">
        <f>COUNTIF(I11:I53,0)</f>
        <v>0</v>
      </c>
      <c r="J56" s="2">
        <f>COUNTIF(J11:J53,0)</f>
        <v>0</v>
      </c>
      <c r="K56" s="2">
        <f>COUNTIF(K11:K53,0)</f>
        <v>0</v>
      </c>
      <c r="L56" s="2">
        <f>COUNTIF(L11:L53,0)</f>
        <v>0</v>
      </c>
      <c r="M56" s="2">
        <f>COUNTIF(M11:M53,0)</f>
        <v>0</v>
      </c>
      <c r="N56" s="2">
        <f>COUNTIF(N11:N53,0)</f>
        <v>0</v>
      </c>
      <c r="O56" s="2">
        <f>COUNTIF(O11:O53,0)</f>
        <v>0</v>
      </c>
      <c r="P56" s="2">
        <f>COUNTIF(P11:P53,0)</f>
        <v>0</v>
      </c>
      <c r="Q56" s="2">
        <f>COUNTIF(Q11:Q53,0)</f>
        <v>0</v>
      </c>
      <c r="R56" s="2">
        <f>COUNTIF(R11:R53,0)</f>
        <v>0</v>
      </c>
      <c r="S56" s="2">
        <f>COUNTIF(S11:S53,0)</f>
        <v>0</v>
      </c>
      <c r="T56" s="2">
        <f>COUNTIF(T11:T53,0)</f>
        <v>0</v>
      </c>
      <c r="U56" s="2">
        <f>COUNTIF(U11:U53,0)</f>
        <v>0</v>
      </c>
      <c r="V56" s="2">
        <f>COUNTIF(V11:V53,0)</f>
        <v>0</v>
      </c>
      <c r="W56" s="2">
        <f>COUNTIF(W11:W53,0)</f>
        <v>0</v>
      </c>
      <c r="X56" s="2">
        <f>COUNTIF(X11:X53,0)</f>
        <v>0</v>
      </c>
      <c r="Y56" s="2">
        <f>COUNTIF(Y11:Y53,0)</f>
        <v>0</v>
      </c>
      <c r="Z56" s="2">
        <f>COUNTIF(Z11:Z53,0)</f>
        <v>0</v>
      </c>
      <c r="AA56" s="2">
        <f>COUNTIF(AA11:AA53,0)</f>
        <v>0</v>
      </c>
      <c r="AB56" s="2">
        <f>COUNTIF(AB11:AB53,0)</f>
        <v>0</v>
      </c>
      <c r="AC56" s="2">
        <f>COUNTIF(AC11:AC53,0)</f>
        <v>0</v>
      </c>
      <c r="AD56" s="2">
        <f>COUNTIF(AD11:AD53,0)</f>
        <v>0</v>
      </c>
      <c r="AE56" s="2">
        <f>COUNTIF(AE11:AE53,0)</f>
        <v>0</v>
      </c>
      <c r="AF56" s="2">
        <f>COUNTIF(AF11:AF53,0)</f>
        <v>0</v>
      </c>
      <c r="AG56" s="2">
        <f>COUNTIF(AG11:AG53,0)</f>
        <v>0</v>
      </c>
      <c r="AH56" s="2">
        <f>COUNTIF(AH11:AH53,0)</f>
        <v>0</v>
      </c>
      <c r="AI56" s="2">
        <f>COUNTIF(AI11:AI53,0)</f>
        <v>0</v>
      </c>
      <c r="AJ56" s="2">
        <f>COUNTIF(AJ11:AJ53,0)</f>
        <v>0</v>
      </c>
      <c r="AK56" s="2">
        <f>COUNTIF(AK11:AK53,0)</f>
        <v>0</v>
      </c>
      <c r="AL56" s="2">
        <f>COUNTIF(AL11:AL53,0)</f>
        <v>0</v>
      </c>
      <c r="AM56" s="2">
        <f>COUNTIF(AM11:AM53,0)</f>
        <v>0</v>
      </c>
      <c r="AN56" s="2">
        <f>COUNTIF(AN11:AN53,0)</f>
        <v>0</v>
      </c>
      <c r="AO56" s="2">
        <f>COUNTIF(AO11:AO53,0)</f>
        <v>0</v>
      </c>
      <c r="AP56" s="2">
        <f>COUNTIF(AP11:AP53,0)</f>
        <v>0</v>
      </c>
    </row>
    <row r="57" spans="1:47" x14ac:dyDescent="0.2">
      <c r="A57" s="193"/>
      <c r="B57" s="192"/>
      <c r="C57" s="5" t="s">
        <v>2</v>
      </c>
      <c r="D57" s="2">
        <f>COUNTIF(D11:D53,"Abs")</f>
        <v>0</v>
      </c>
      <c r="E57" s="2">
        <f>COUNTIF(E11:E53,"Abs")</f>
        <v>0</v>
      </c>
      <c r="F57" s="2">
        <f>COUNTIF(F11:F53,"Abs")</f>
        <v>0</v>
      </c>
      <c r="G57" s="2">
        <f>COUNTIF(G11:G53,"Abs")</f>
        <v>0</v>
      </c>
      <c r="H57" s="2">
        <f>COUNTIF(H11:H53,"Abs")</f>
        <v>0</v>
      </c>
      <c r="I57" s="2">
        <f>COUNTIF(I11:I53,"Abs")</f>
        <v>0</v>
      </c>
      <c r="J57" s="2">
        <f>COUNTIF(J11:J53,"Abs")</f>
        <v>0</v>
      </c>
      <c r="K57" s="2">
        <f>COUNTIF(K11:K53,"Abs")</f>
        <v>0</v>
      </c>
      <c r="L57" s="2">
        <f>COUNTIF(L11:L53,"Abs")</f>
        <v>0</v>
      </c>
      <c r="M57" s="2">
        <f>COUNTIF(M11:M53,"Abs")</f>
        <v>0</v>
      </c>
      <c r="N57" s="2">
        <f>COUNTIF(N11:N53,"Abs")</f>
        <v>0</v>
      </c>
      <c r="O57" s="2">
        <f>COUNTIF(O11:O53,"Abs")</f>
        <v>0</v>
      </c>
      <c r="P57" s="2">
        <f>COUNTIF(P11:P53,"Abs")</f>
        <v>0</v>
      </c>
      <c r="Q57" s="2">
        <f>COUNTIF(Q11:Q53,"Abs")</f>
        <v>0</v>
      </c>
      <c r="R57" s="2">
        <f>COUNTIF(R11:R53,"Abs")</f>
        <v>0</v>
      </c>
      <c r="S57" s="2">
        <f>COUNTIF(S11:S53,"Abs")</f>
        <v>0</v>
      </c>
      <c r="T57" s="2">
        <f>COUNTIF(T11:T53,"Abs")</f>
        <v>0</v>
      </c>
      <c r="U57" s="2">
        <f>COUNTIF(U11:U53,"Abs")</f>
        <v>0</v>
      </c>
      <c r="V57" s="2">
        <f>COUNTIF(V11:V53,"Abs")</f>
        <v>0</v>
      </c>
      <c r="W57" s="2">
        <f>COUNTIF(W11:W53,"Abs")</f>
        <v>0</v>
      </c>
      <c r="X57" s="2">
        <f>COUNTIF(X11:X53,"Abs")</f>
        <v>0</v>
      </c>
      <c r="Y57" s="2">
        <f>COUNTIF(Y11:Y53,"Abs")</f>
        <v>0</v>
      </c>
      <c r="Z57" s="2">
        <f>COUNTIF(Z11:Z53,"Abs")</f>
        <v>0</v>
      </c>
      <c r="AA57" s="2">
        <f>COUNTIF(AA11:AA53,"Abs")</f>
        <v>0</v>
      </c>
      <c r="AB57" s="2">
        <f>COUNTIF(AB11:AB53,"Abs")</f>
        <v>0</v>
      </c>
      <c r="AC57" s="2">
        <f>COUNTIF(AC11:AC53,"Abs")</f>
        <v>0</v>
      </c>
      <c r="AD57" s="2">
        <f>COUNTIF(AD11:AD53,"Abs")</f>
        <v>0</v>
      </c>
      <c r="AE57" s="2">
        <f>COUNTIF(AE11:AE53,"Abs")</f>
        <v>0</v>
      </c>
      <c r="AF57" s="2">
        <f>COUNTIF(AF11:AF53,"Abs")</f>
        <v>0</v>
      </c>
      <c r="AG57" s="2">
        <f>COUNTIF(AG11:AG53,"Abs")</f>
        <v>0</v>
      </c>
      <c r="AH57" s="2">
        <f>COUNTIF(AH11:AH53,"Abs")</f>
        <v>0</v>
      </c>
      <c r="AI57" s="2">
        <f>COUNTIF(AI11:AI53,"Abs")</f>
        <v>0</v>
      </c>
      <c r="AJ57" s="2">
        <f>COUNTIF(AJ11:AJ53,"Abs")</f>
        <v>0</v>
      </c>
      <c r="AK57" s="2">
        <f>COUNTIF(AK11:AK53,"Abs")</f>
        <v>0</v>
      </c>
      <c r="AL57" s="2">
        <f>COUNTIF(AL11:AL53,"Abs")</f>
        <v>0</v>
      </c>
      <c r="AM57" s="2">
        <f>COUNTIF(AM11:AM53,"Abs")</f>
        <v>0</v>
      </c>
      <c r="AN57" s="2">
        <f>COUNTIF(AN11:AN53,"Abs")</f>
        <v>0</v>
      </c>
      <c r="AO57" s="2">
        <f>COUNTIF(AO11:AO53,"Abs")</f>
        <v>0</v>
      </c>
      <c r="AP57" s="2">
        <f>COUNTIF(AP11:AP53,"Abs")</f>
        <v>0</v>
      </c>
    </row>
    <row r="58" spans="1:47" x14ac:dyDescent="0.2">
      <c r="A58" s="198"/>
      <c r="B58" s="199"/>
      <c r="C58" s="9" t="s">
        <v>7</v>
      </c>
      <c r="D58" s="10">
        <f>D54/(54-D57)</f>
        <v>0</v>
      </c>
      <c r="E58" s="10">
        <f t="shared" ref="E58:AP58" si="4">E54/(54-E57)</f>
        <v>0</v>
      </c>
      <c r="F58" s="10">
        <f t="shared" si="4"/>
        <v>0</v>
      </c>
      <c r="G58" s="10">
        <f t="shared" si="4"/>
        <v>0</v>
      </c>
      <c r="H58" s="10">
        <f t="shared" si="4"/>
        <v>0</v>
      </c>
      <c r="I58" s="10">
        <f t="shared" si="4"/>
        <v>0</v>
      </c>
      <c r="J58" s="10">
        <f t="shared" si="4"/>
        <v>0</v>
      </c>
      <c r="K58" s="10">
        <f t="shared" si="4"/>
        <v>0</v>
      </c>
      <c r="L58" s="10">
        <f t="shared" si="4"/>
        <v>0</v>
      </c>
      <c r="M58" s="10">
        <f t="shared" si="4"/>
        <v>0</v>
      </c>
      <c r="N58" s="10">
        <f t="shared" si="4"/>
        <v>0</v>
      </c>
      <c r="O58" s="10">
        <f t="shared" si="4"/>
        <v>0</v>
      </c>
      <c r="P58" s="10">
        <f t="shared" si="4"/>
        <v>0</v>
      </c>
      <c r="Q58" s="10">
        <f t="shared" si="4"/>
        <v>0</v>
      </c>
      <c r="R58" s="10">
        <f t="shared" si="4"/>
        <v>0</v>
      </c>
      <c r="S58" s="10">
        <f t="shared" si="4"/>
        <v>0</v>
      </c>
      <c r="T58" s="10">
        <f t="shared" si="4"/>
        <v>0</v>
      </c>
      <c r="U58" s="10">
        <f t="shared" si="4"/>
        <v>0</v>
      </c>
      <c r="V58" s="10">
        <f t="shared" si="4"/>
        <v>0</v>
      </c>
      <c r="W58" s="10">
        <f t="shared" si="4"/>
        <v>0</v>
      </c>
      <c r="X58" s="10">
        <f t="shared" si="4"/>
        <v>0</v>
      </c>
      <c r="Y58" s="10">
        <f t="shared" si="4"/>
        <v>0</v>
      </c>
      <c r="Z58" s="10">
        <f t="shared" si="4"/>
        <v>0</v>
      </c>
      <c r="AA58" s="10">
        <f t="shared" si="4"/>
        <v>0</v>
      </c>
      <c r="AB58" s="10">
        <f t="shared" si="4"/>
        <v>0</v>
      </c>
      <c r="AC58" s="10">
        <f t="shared" si="4"/>
        <v>0</v>
      </c>
      <c r="AD58" s="10">
        <f t="shared" si="4"/>
        <v>0</v>
      </c>
      <c r="AE58" s="10">
        <f t="shared" si="4"/>
        <v>0</v>
      </c>
      <c r="AF58" s="10">
        <f t="shared" si="4"/>
        <v>0</v>
      </c>
      <c r="AG58" s="10">
        <f t="shared" si="4"/>
        <v>0</v>
      </c>
      <c r="AH58" s="10">
        <f t="shared" si="4"/>
        <v>0</v>
      </c>
      <c r="AI58" s="10">
        <f t="shared" si="4"/>
        <v>0</v>
      </c>
      <c r="AJ58" s="10">
        <f t="shared" si="4"/>
        <v>0</v>
      </c>
      <c r="AK58" s="10">
        <f t="shared" si="4"/>
        <v>0</v>
      </c>
      <c r="AL58" s="10">
        <f t="shared" si="4"/>
        <v>0</v>
      </c>
      <c r="AM58" s="10">
        <f t="shared" si="4"/>
        <v>0</v>
      </c>
      <c r="AN58" s="10">
        <f t="shared" si="4"/>
        <v>0</v>
      </c>
      <c r="AO58" s="10">
        <f t="shared" si="4"/>
        <v>0</v>
      </c>
      <c r="AP58" s="10">
        <f t="shared" si="4"/>
        <v>0</v>
      </c>
      <c r="AQ58" s="176" t="e">
        <f>SUM(D58:AP58)/(Feuil1!$AP$3-AT11)</f>
        <v>#DIV/0!</v>
      </c>
      <c r="AR58" s="177"/>
      <c r="AS58" s="177"/>
      <c r="AT58" s="177"/>
      <c r="AU58" s="177"/>
    </row>
    <row r="59" spans="1:47" s="105" customFormat="1" ht="215.1" customHeight="1" x14ac:dyDescent="0.2">
      <c r="A59" s="184" t="s">
        <v>21</v>
      </c>
      <c r="B59" s="200"/>
      <c r="C59" s="201"/>
      <c r="D59" s="168" t="str">
        <f>D9</f>
        <v xml:space="preserve"> </v>
      </c>
      <c r="E59" s="168" t="str">
        <f>E9</f>
        <v xml:space="preserve"> </v>
      </c>
      <c r="F59" s="168" t="str">
        <f>F9</f>
        <v xml:space="preserve"> </v>
      </c>
      <c r="G59" s="168" t="str">
        <f>G9</f>
        <v xml:space="preserve"> </v>
      </c>
      <c r="H59" s="168" t="str">
        <f>H9</f>
        <v xml:space="preserve"> </v>
      </c>
      <c r="I59" s="168" t="str">
        <f>I9</f>
        <v xml:space="preserve"> </v>
      </c>
      <c r="J59" s="168" t="str">
        <f>J9</f>
        <v xml:space="preserve"> </v>
      </c>
      <c r="K59" s="168" t="str">
        <f>K9</f>
        <v xml:space="preserve"> </v>
      </c>
      <c r="L59" s="168" t="str">
        <f>L9</f>
        <v xml:space="preserve"> </v>
      </c>
      <c r="M59" s="168" t="str">
        <f>M9</f>
        <v xml:space="preserve"> </v>
      </c>
      <c r="N59" s="168" t="str">
        <f>N9</f>
        <v xml:space="preserve"> </v>
      </c>
      <c r="O59" s="168" t="str">
        <f>O9</f>
        <v xml:space="preserve"> </v>
      </c>
      <c r="P59" s="168" t="str">
        <f>P9</f>
        <v xml:space="preserve"> </v>
      </c>
      <c r="Q59" s="168" t="str">
        <f>Q9</f>
        <v xml:space="preserve"> </v>
      </c>
      <c r="R59" s="168" t="str">
        <f>R9</f>
        <v xml:space="preserve"> </v>
      </c>
      <c r="S59" s="168" t="str">
        <f>S9</f>
        <v xml:space="preserve"> </v>
      </c>
      <c r="T59" s="168" t="str">
        <f>T9</f>
        <v xml:space="preserve"> </v>
      </c>
      <c r="U59" s="168" t="str">
        <f>U9</f>
        <v xml:space="preserve"> </v>
      </c>
      <c r="V59" s="168" t="str">
        <f>V9</f>
        <v xml:space="preserve"> </v>
      </c>
      <c r="W59" s="168" t="str">
        <f>W9</f>
        <v xml:space="preserve"> </v>
      </c>
      <c r="X59" s="168" t="str">
        <f>X9</f>
        <v xml:space="preserve"> </v>
      </c>
      <c r="Y59" s="168" t="str">
        <f>Y9</f>
        <v xml:space="preserve"> </v>
      </c>
      <c r="Z59" s="168" t="str">
        <f>Z9</f>
        <v xml:space="preserve"> </v>
      </c>
      <c r="AA59" s="168" t="str">
        <f>AA9</f>
        <v xml:space="preserve"> </v>
      </c>
      <c r="AB59" s="168" t="str">
        <f>AB9</f>
        <v xml:space="preserve"> </v>
      </c>
      <c r="AC59" s="168" t="str">
        <f>AC9</f>
        <v xml:space="preserve"> </v>
      </c>
      <c r="AD59" s="168" t="str">
        <f>AD9</f>
        <v xml:space="preserve"> </v>
      </c>
      <c r="AE59" s="168" t="str">
        <f>AE9</f>
        <v xml:space="preserve"> </v>
      </c>
      <c r="AF59" s="168" t="str">
        <f>AF9</f>
        <v xml:space="preserve"> </v>
      </c>
      <c r="AG59" s="168" t="str">
        <f>AG9</f>
        <v xml:space="preserve"> </v>
      </c>
      <c r="AH59" s="168" t="str">
        <f>AH9</f>
        <v xml:space="preserve"> </v>
      </c>
      <c r="AI59" s="168" t="str">
        <f>AI9</f>
        <v xml:space="preserve"> </v>
      </c>
      <c r="AJ59" s="168" t="str">
        <f>AJ9</f>
        <v xml:space="preserve"> </v>
      </c>
      <c r="AK59" s="168" t="str">
        <f>AK9</f>
        <v xml:space="preserve"> </v>
      </c>
      <c r="AL59" s="168" t="str">
        <f>AL9</f>
        <v xml:space="preserve"> </v>
      </c>
      <c r="AM59" s="168" t="str">
        <f>AM9</f>
        <v xml:space="preserve"> </v>
      </c>
      <c r="AN59" s="168" t="str">
        <f>AN9</f>
        <v xml:space="preserve"> </v>
      </c>
      <c r="AO59" s="168" t="str">
        <f>AO9</f>
        <v xml:space="preserve"> </v>
      </c>
      <c r="AP59" s="168" t="str">
        <f>AP9</f>
        <v xml:space="preserve"> </v>
      </c>
      <c r="AQ59" s="170">
        <v>1</v>
      </c>
      <c r="AR59" s="170">
        <v>9</v>
      </c>
      <c r="AS59" s="170">
        <v>0</v>
      </c>
      <c r="AT59" s="170" t="s">
        <v>2</v>
      </c>
      <c r="AU59" s="170" t="s">
        <v>46</v>
      </c>
    </row>
    <row r="60" spans="1:47" s="105" customFormat="1" ht="38.25" customHeight="1" thickBot="1" x14ac:dyDescent="0.25">
      <c r="A60" s="130" t="s">
        <v>103</v>
      </c>
      <c r="B60" s="130" t="s">
        <v>100</v>
      </c>
      <c r="C60" s="130" t="s">
        <v>105</v>
      </c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71"/>
      <c r="AR60" s="171"/>
      <c r="AS60" s="171"/>
      <c r="AT60" s="171"/>
      <c r="AU60" s="171"/>
    </row>
    <row r="61" spans="1:47" ht="13.5" thickTop="1" x14ac:dyDescent="0.2">
      <c r="A61" s="202" t="s">
        <v>128</v>
      </c>
      <c r="B61" s="99">
        <v>38</v>
      </c>
      <c r="C61" s="132" t="s">
        <v>124</v>
      </c>
      <c r="D61" s="100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8">
        <f>COUNTIF(D61:AP61,1)</f>
        <v>0</v>
      </c>
      <c r="AR61" s="8">
        <f>COUNTIF(D61:AP61,9)</f>
        <v>0</v>
      </c>
      <c r="AS61" s="8">
        <f>COUNTIF(D61:AP61,0)</f>
        <v>0</v>
      </c>
      <c r="AT61" s="8">
        <f>COUNTIF(D61:AP61,"abs")</f>
        <v>0</v>
      </c>
      <c r="AU61" s="96" t="e">
        <f>AQ61/(Feuil1!$AP$3-AT61)</f>
        <v>#DIV/0!</v>
      </c>
    </row>
    <row r="62" spans="1:47" x14ac:dyDescent="0.2">
      <c r="A62" s="203"/>
      <c r="B62" s="188">
        <v>39</v>
      </c>
      <c r="C62" s="131" t="s">
        <v>125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8">
        <f>COUNTIF(D62:AP62,1)</f>
        <v>0</v>
      </c>
      <c r="AR62" s="8">
        <f t="shared" ref="AR62:AR93" si="5">COUNTIF(D62:AP62,9)</f>
        <v>0</v>
      </c>
      <c r="AS62" s="8">
        <f t="shared" ref="AS62:AS93" si="6">COUNTIF(D62:AP62,0)</f>
        <v>0</v>
      </c>
      <c r="AT62" s="8">
        <f t="shared" ref="AT62:AT93" si="7">COUNTIF(D62:AP62,"abs")</f>
        <v>0</v>
      </c>
      <c r="AU62" s="96" t="e">
        <f>AQ62/(Feuil1!$AP$3-AT62)</f>
        <v>#DIV/0!</v>
      </c>
    </row>
    <row r="63" spans="1:47" x14ac:dyDescent="0.2">
      <c r="A63" s="203"/>
      <c r="B63" s="245"/>
      <c r="C63" s="132" t="s">
        <v>126</v>
      </c>
      <c r="D63" s="132"/>
      <c r="E63" s="100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8">
        <f t="shared" ref="AQ63:AQ93" si="8">COUNTIF(D63:AP63,1)</f>
        <v>0</v>
      </c>
      <c r="AR63" s="8">
        <f t="shared" si="5"/>
        <v>0</v>
      </c>
      <c r="AS63" s="8">
        <f t="shared" si="6"/>
        <v>0</v>
      </c>
      <c r="AT63" s="8">
        <f t="shared" si="7"/>
        <v>0</v>
      </c>
      <c r="AU63" s="96" t="e">
        <f>AQ63/(Feuil1!$AP$3-AT63)</f>
        <v>#DIV/0!</v>
      </c>
    </row>
    <row r="64" spans="1:47" x14ac:dyDescent="0.2">
      <c r="A64" s="203"/>
      <c r="B64" s="251"/>
      <c r="C64" s="131" t="s">
        <v>127</v>
      </c>
      <c r="D64" s="13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97">
        <f t="shared" si="8"/>
        <v>0</v>
      </c>
      <c r="AR64" s="97">
        <f t="shared" si="5"/>
        <v>0</v>
      </c>
      <c r="AS64" s="97">
        <f t="shared" si="6"/>
        <v>0</v>
      </c>
      <c r="AT64" s="97">
        <f t="shared" si="7"/>
        <v>0</v>
      </c>
      <c r="AU64" s="96" t="e">
        <f>AQ64/(Feuil1!$AP$3-AT64)</f>
        <v>#DIV/0!</v>
      </c>
    </row>
    <row r="65" spans="1:47" x14ac:dyDescent="0.2">
      <c r="A65" s="203"/>
      <c r="B65" s="187">
        <v>40</v>
      </c>
      <c r="C65" s="132" t="s">
        <v>75</v>
      </c>
      <c r="D65" s="132"/>
      <c r="E65" s="100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97"/>
      <c r="AR65" s="97"/>
      <c r="AS65" s="97"/>
      <c r="AT65" s="97"/>
      <c r="AU65" s="96"/>
    </row>
    <row r="66" spans="1:47" x14ac:dyDescent="0.2">
      <c r="A66" s="203"/>
      <c r="B66" s="242"/>
      <c r="C66" s="131" t="s">
        <v>76</v>
      </c>
      <c r="D66" s="13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97"/>
      <c r="AR66" s="97"/>
      <c r="AS66" s="97"/>
      <c r="AT66" s="97"/>
      <c r="AU66" s="96"/>
    </row>
    <row r="67" spans="1:47" x14ac:dyDescent="0.2">
      <c r="A67" s="203"/>
      <c r="B67" s="242"/>
      <c r="C67" s="132" t="s">
        <v>77</v>
      </c>
      <c r="D67" s="132"/>
      <c r="E67" s="100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97"/>
      <c r="AR67" s="97"/>
      <c r="AS67" s="97"/>
      <c r="AT67" s="97"/>
      <c r="AU67" s="96"/>
    </row>
    <row r="68" spans="1:47" x14ac:dyDescent="0.2">
      <c r="A68" s="203"/>
      <c r="B68" s="242"/>
      <c r="C68" s="131" t="s">
        <v>78</v>
      </c>
      <c r="D68" s="13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97"/>
      <c r="AR68" s="97"/>
      <c r="AS68" s="97"/>
      <c r="AT68" s="97"/>
      <c r="AU68" s="96"/>
    </row>
    <row r="69" spans="1:47" x14ac:dyDescent="0.2">
      <c r="A69" s="203"/>
      <c r="B69" s="242"/>
      <c r="C69" s="132" t="s">
        <v>79</v>
      </c>
      <c r="D69" s="132"/>
      <c r="E69" s="100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97"/>
      <c r="AR69" s="97"/>
      <c r="AS69" s="97"/>
      <c r="AT69" s="97"/>
      <c r="AU69" s="96"/>
    </row>
    <row r="70" spans="1:47" x14ac:dyDescent="0.2">
      <c r="A70" s="203"/>
      <c r="B70" s="242"/>
      <c r="C70" s="131" t="s">
        <v>80</v>
      </c>
      <c r="D70" s="13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97"/>
      <c r="AR70" s="97"/>
      <c r="AS70" s="97"/>
      <c r="AT70" s="97"/>
      <c r="AU70" s="96"/>
    </row>
    <row r="71" spans="1:47" x14ac:dyDescent="0.2">
      <c r="A71" s="203"/>
      <c r="B71" s="242"/>
      <c r="C71" s="132" t="s">
        <v>81</v>
      </c>
      <c r="D71" s="132"/>
      <c r="E71" s="100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97"/>
      <c r="AR71" s="97"/>
      <c r="AS71" s="97"/>
      <c r="AT71" s="97"/>
      <c r="AU71" s="96"/>
    </row>
    <row r="72" spans="1:47" x14ac:dyDescent="0.2">
      <c r="A72" s="203"/>
      <c r="B72" s="247"/>
      <c r="C72" s="131" t="s">
        <v>82</v>
      </c>
      <c r="D72" s="13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8">
        <f t="shared" si="8"/>
        <v>0</v>
      </c>
      <c r="AR72" s="8">
        <f t="shared" si="5"/>
        <v>0</v>
      </c>
      <c r="AS72" s="8">
        <f t="shared" si="6"/>
        <v>0</v>
      </c>
      <c r="AT72" s="8">
        <f t="shared" si="7"/>
        <v>0</v>
      </c>
      <c r="AU72" s="96" t="e">
        <f>AQ72/(Feuil1!$AP$3-AT72)</f>
        <v>#DIV/0!</v>
      </c>
    </row>
    <row r="73" spans="1:47" x14ac:dyDescent="0.2">
      <c r="A73" s="203"/>
      <c r="B73" s="188">
        <v>41</v>
      </c>
      <c r="C73" s="132" t="s">
        <v>83</v>
      </c>
      <c r="D73" s="132"/>
      <c r="E73" s="100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97">
        <f t="shared" si="8"/>
        <v>0</v>
      </c>
      <c r="AR73" s="97">
        <f t="shared" si="5"/>
        <v>0</v>
      </c>
      <c r="AS73" s="97">
        <f t="shared" si="6"/>
        <v>0</v>
      </c>
      <c r="AT73" s="97">
        <f t="shared" si="7"/>
        <v>0</v>
      </c>
      <c r="AU73" s="96" t="e">
        <f>AQ73/(Feuil1!$AP$3-AT73)</f>
        <v>#DIV/0!</v>
      </c>
    </row>
    <row r="74" spans="1:47" x14ac:dyDescent="0.2">
      <c r="A74" s="203"/>
      <c r="B74" s="245"/>
      <c r="C74" s="131" t="s">
        <v>129</v>
      </c>
      <c r="D74" s="13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97">
        <f t="shared" ref="AQ74:AQ82" si="9">COUNTIF(D74:AP74,1)</f>
        <v>0</v>
      </c>
      <c r="AR74" s="97">
        <f t="shared" ref="AR74:AR82" si="10">COUNTIF(D74:AP74,9)</f>
        <v>0</v>
      </c>
      <c r="AS74" s="97">
        <f t="shared" ref="AS74:AS82" si="11">COUNTIF(D74:AP74,0)</f>
        <v>0</v>
      </c>
      <c r="AT74" s="97">
        <f t="shared" ref="AT74:AT82" si="12">COUNTIF(D74:AP74,"abs")</f>
        <v>0</v>
      </c>
      <c r="AU74" s="96" t="e">
        <f>AQ74/(Feuil1!$AP$3-AT74)</f>
        <v>#DIV/0!</v>
      </c>
    </row>
    <row r="75" spans="1:47" x14ac:dyDescent="0.2">
      <c r="A75" s="203"/>
      <c r="B75" s="245"/>
      <c r="C75" s="132" t="s">
        <v>84</v>
      </c>
      <c r="D75" s="132"/>
      <c r="E75" s="100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97">
        <f t="shared" si="9"/>
        <v>0</v>
      </c>
      <c r="AR75" s="97">
        <f t="shared" si="10"/>
        <v>0</v>
      </c>
      <c r="AS75" s="97">
        <f t="shared" si="11"/>
        <v>0</v>
      </c>
      <c r="AT75" s="97">
        <f t="shared" si="12"/>
        <v>0</v>
      </c>
      <c r="AU75" s="96" t="e">
        <f>AQ75/(Feuil1!$AP$3-AT75)</f>
        <v>#DIV/0!</v>
      </c>
    </row>
    <row r="76" spans="1:47" x14ac:dyDescent="0.2">
      <c r="A76" s="203"/>
      <c r="B76" s="245"/>
      <c r="C76" s="131" t="s">
        <v>85</v>
      </c>
      <c r="D76" s="13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97">
        <f t="shared" si="9"/>
        <v>0</v>
      </c>
      <c r="AR76" s="97">
        <f t="shared" si="10"/>
        <v>0</v>
      </c>
      <c r="AS76" s="97">
        <f t="shared" si="11"/>
        <v>0</v>
      </c>
      <c r="AT76" s="97">
        <f t="shared" si="12"/>
        <v>0</v>
      </c>
      <c r="AU76" s="96" t="e">
        <f>AQ76/(Feuil1!$AP$3-AT76)</f>
        <v>#DIV/0!</v>
      </c>
    </row>
    <row r="77" spans="1:47" x14ac:dyDescent="0.2">
      <c r="A77" s="203"/>
      <c r="B77" s="245"/>
      <c r="C77" s="132" t="s">
        <v>86</v>
      </c>
      <c r="D77" s="132"/>
      <c r="E77" s="100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97">
        <f t="shared" si="9"/>
        <v>0</v>
      </c>
      <c r="AR77" s="97">
        <f t="shared" si="10"/>
        <v>0</v>
      </c>
      <c r="AS77" s="97">
        <f t="shared" si="11"/>
        <v>0</v>
      </c>
      <c r="AT77" s="97">
        <f t="shared" si="12"/>
        <v>0</v>
      </c>
      <c r="AU77" s="96" t="e">
        <f>AQ77/(Feuil1!$AP$3-AT77)</f>
        <v>#DIV/0!</v>
      </c>
    </row>
    <row r="78" spans="1:47" x14ac:dyDescent="0.2">
      <c r="A78" s="203"/>
      <c r="B78" s="245"/>
      <c r="C78" s="131" t="s">
        <v>87</v>
      </c>
      <c r="D78" s="13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97">
        <f t="shared" si="9"/>
        <v>0</v>
      </c>
      <c r="AR78" s="97">
        <f t="shared" si="10"/>
        <v>0</v>
      </c>
      <c r="AS78" s="97">
        <f t="shared" si="11"/>
        <v>0</v>
      </c>
      <c r="AT78" s="97">
        <f t="shared" si="12"/>
        <v>0</v>
      </c>
      <c r="AU78" s="96" t="e">
        <f>AQ78/(Feuil1!$AP$3-AT78)</f>
        <v>#DIV/0!</v>
      </c>
    </row>
    <row r="79" spans="1:47" x14ac:dyDescent="0.2">
      <c r="A79" s="203"/>
      <c r="B79" s="245"/>
      <c r="C79" s="132" t="s">
        <v>88</v>
      </c>
      <c r="D79" s="132"/>
      <c r="E79" s="100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97">
        <f t="shared" si="9"/>
        <v>0</v>
      </c>
      <c r="AR79" s="97">
        <f t="shared" si="10"/>
        <v>0</v>
      </c>
      <c r="AS79" s="97">
        <f t="shared" si="11"/>
        <v>0</v>
      </c>
      <c r="AT79" s="97">
        <f t="shared" si="12"/>
        <v>0</v>
      </c>
      <c r="AU79" s="96" t="e">
        <f>AQ79/(Feuil1!$AP$3-AT79)</f>
        <v>#DIV/0!</v>
      </c>
    </row>
    <row r="80" spans="1:47" x14ac:dyDescent="0.2">
      <c r="A80" s="203"/>
      <c r="B80" s="245"/>
      <c r="C80" s="131" t="s">
        <v>89</v>
      </c>
      <c r="D80" s="13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97">
        <f t="shared" si="9"/>
        <v>0</v>
      </c>
      <c r="AR80" s="97">
        <f t="shared" si="10"/>
        <v>0</v>
      </c>
      <c r="AS80" s="97">
        <f t="shared" si="11"/>
        <v>0</v>
      </c>
      <c r="AT80" s="97">
        <f t="shared" si="12"/>
        <v>0</v>
      </c>
      <c r="AU80" s="96" t="e">
        <f>AQ80/(Feuil1!$AP$3-AT80)</f>
        <v>#DIV/0!</v>
      </c>
    </row>
    <row r="81" spans="1:47" x14ac:dyDescent="0.2">
      <c r="A81" s="203"/>
      <c r="B81" s="245"/>
      <c r="C81" s="132" t="s">
        <v>90</v>
      </c>
      <c r="D81" s="132"/>
      <c r="E81" s="100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97">
        <f t="shared" si="9"/>
        <v>0</v>
      </c>
      <c r="AR81" s="97">
        <f t="shared" si="10"/>
        <v>0</v>
      </c>
      <c r="AS81" s="97">
        <f t="shared" si="11"/>
        <v>0</v>
      </c>
      <c r="AT81" s="97">
        <f t="shared" si="12"/>
        <v>0</v>
      </c>
      <c r="AU81" s="96" t="e">
        <f>AQ81/(Feuil1!$AP$3-AT81)</f>
        <v>#DIV/0!</v>
      </c>
    </row>
    <row r="82" spans="1:47" ht="13.5" thickBot="1" x14ac:dyDescent="0.25">
      <c r="A82" s="252"/>
      <c r="B82" s="246"/>
      <c r="C82" s="133" t="s">
        <v>91</v>
      </c>
      <c r="D82" s="253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97">
        <f t="shared" si="9"/>
        <v>0</v>
      </c>
      <c r="AR82" s="97">
        <f t="shared" si="10"/>
        <v>0</v>
      </c>
      <c r="AS82" s="97">
        <f t="shared" si="11"/>
        <v>0</v>
      </c>
      <c r="AT82" s="97">
        <f t="shared" si="12"/>
        <v>0</v>
      </c>
      <c r="AU82" s="96" t="e">
        <f>AQ82/(Feuil1!$AP$3-AT82)</f>
        <v>#DIV/0!</v>
      </c>
    </row>
    <row r="83" spans="1:47" ht="13.5" thickTop="1" x14ac:dyDescent="0.2">
      <c r="A83" s="203" t="s">
        <v>104</v>
      </c>
      <c r="B83" s="256">
        <v>42</v>
      </c>
      <c r="C83" s="258" t="s">
        <v>130</v>
      </c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97">
        <f t="shared" si="8"/>
        <v>0</v>
      </c>
      <c r="AR83" s="97">
        <f t="shared" si="5"/>
        <v>0</v>
      </c>
      <c r="AS83" s="97">
        <f t="shared" si="6"/>
        <v>0</v>
      </c>
      <c r="AT83" s="97">
        <f t="shared" si="7"/>
        <v>0</v>
      </c>
      <c r="AU83" s="96" t="e">
        <f>AQ83/(Feuil1!$AP$3-AT83)</f>
        <v>#DIV/0!</v>
      </c>
    </row>
    <row r="84" spans="1:47" x14ac:dyDescent="0.2">
      <c r="A84" s="203"/>
      <c r="B84" s="257"/>
      <c r="C84" s="131" t="s">
        <v>41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8">
        <f t="shared" si="8"/>
        <v>0</v>
      </c>
      <c r="AR84" s="8">
        <f t="shared" si="5"/>
        <v>0</v>
      </c>
      <c r="AS84" s="8">
        <f t="shared" si="6"/>
        <v>0</v>
      </c>
      <c r="AT84" s="8">
        <f t="shared" si="7"/>
        <v>0</v>
      </c>
      <c r="AU84" s="96" t="e">
        <f>AQ84/(Feuil1!$AP$3-AT84)</f>
        <v>#DIV/0!</v>
      </c>
    </row>
    <row r="85" spans="1:47" x14ac:dyDescent="0.2">
      <c r="A85" s="203"/>
      <c r="B85" s="55">
        <v>43</v>
      </c>
      <c r="C85" s="132" t="s">
        <v>131</v>
      </c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97">
        <f t="shared" si="8"/>
        <v>0</v>
      </c>
      <c r="AR85" s="97">
        <f t="shared" si="5"/>
        <v>0</v>
      </c>
      <c r="AS85" s="97">
        <f t="shared" si="6"/>
        <v>0</v>
      </c>
      <c r="AT85" s="97">
        <f t="shared" si="7"/>
        <v>0</v>
      </c>
      <c r="AU85" s="96" t="e">
        <f>AQ85/(Feuil1!$AP$3-AT85)</f>
        <v>#DIV/0!</v>
      </c>
    </row>
    <row r="86" spans="1:47" x14ac:dyDescent="0.2">
      <c r="A86" s="203"/>
      <c r="B86" s="99">
        <v>44</v>
      </c>
      <c r="C86" s="131" t="s">
        <v>132</v>
      </c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8">
        <f t="shared" si="8"/>
        <v>0</v>
      </c>
      <c r="AR86" s="8">
        <f t="shared" si="5"/>
        <v>0</v>
      </c>
      <c r="AS86" s="8">
        <f t="shared" si="6"/>
        <v>0</v>
      </c>
      <c r="AT86" s="8">
        <f t="shared" si="7"/>
        <v>0</v>
      </c>
      <c r="AU86" s="96" t="e">
        <f>AQ86/(Feuil1!$AP$3-AT86)</f>
        <v>#DIV/0!</v>
      </c>
    </row>
    <row r="87" spans="1:47" x14ac:dyDescent="0.2">
      <c r="A87" s="203"/>
      <c r="B87" s="55">
        <v>45</v>
      </c>
      <c r="C87" s="132" t="s">
        <v>133</v>
      </c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97">
        <f t="shared" si="8"/>
        <v>0</v>
      </c>
      <c r="AR87" s="97">
        <f t="shared" si="5"/>
        <v>0</v>
      </c>
      <c r="AS87" s="97">
        <f t="shared" si="6"/>
        <v>0</v>
      </c>
      <c r="AT87" s="97">
        <f t="shared" si="7"/>
        <v>0</v>
      </c>
      <c r="AU87" s="96" t="e">
        <f>AQ87/(Feuil1!$AP$3-AT87)</f>
        <v>#DIV/0!</v>
      </c>
    </row>
    <row r="88" spans="1:47" x14ac:dyDescent="0.2">
      <c r="A88" s="203"/>
      <c r="B88" s="99">
        <v>46</v>
      </c>
      <c r="C88" s="131" t="s">
        <v>42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8">
        <f t="shared" si="8"/>
        <v>0</v>
      </c>
      <c r="AR88" s="8">
        <f t="shared" si="5"/>
        <v>0</v>
      </c>
      <c r="AS88" s="8">
        <f t="shared" si="6"/>
        <v>0</v>
      </c>
      <c r="AT88" s="8">
        <f t="shared" si="7"/>
        <v>0</v>
      </c>
      <c r="AU88" s="96" t="e">
        <f>AQ88/(Feuil1!$AP$3-AT88)</f>
        <v>#DIV/0!</v>
      </c>
    </row>
    <row r="89" spans="1:47" x14ac:dyDescent="0.2">
      <c r="A89" s="203"/>
      <c r="B89" s="55">
        <v>47</v>
      </c>
      <c r="C89" s="132" t="s">
        <v>43</v>
      </c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97">
        <f t="shared" si="8"/>
        <v>0</v>
      </c>
      <c r="AR89" s="97">
        <f t="shared" si="5"/>
        <v>0</v>
      </c>
      <c r="AS89" s="97">
        <f t="shared" si="6"/>
        <v>0</v>
      </c>
      <c r="AT89" s="97">
        <f t="shared" si="7"/>
        <v>0</v>
      </c>
      <c r="AU89" s="96" t="e">
        <f>AQ89/(Feuil1!$AP$3-AT89)</f>
        <v>#DIV/0!</v>
      </c>
    </row>
    <row r="90" spans="1:47" x14ac:dyDescent="0.2">
      <c r="A90" s="203"/>
      <c r="B90" s="187">
        <v>48</v>
      </c>
      <c r="C90" s="131" t="s">
        <v>134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8">
        <f t="shared" si="8"/>
        <v>0</v>
      </c>
      <c r="AR90" s="8">
        <f t="shared" si="5"/>
        <v>0</v>
      </c>
      <c r="AS90" s="8">
        <f t="shared" si="6"/>
        <v>0</v>
      </c>
      <c r="AT90" s="8">
        <f t="shared" si="7"/>
        <v>0</v>
      </c>
      <c r="AU90" s="96" t="e">
        <f>AQ90/(Feuil1!$AP$3-AT90)</f>
        <v>#DIV/0!</v>
      </c>
    </row>
    <row r="91" spans="1:47" x14ac:dyDescent="0.2">
      <c r="A91" s="203"/>
      <c r="B91" s="247"/>
      <c r="C91" s="132" t="s">
        <v>135</v>
      </c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97">
        <f t="shared" si="8"/>
        <v>0</v>
      </c>
      <c r="AR91" s="97">
        <f t="shared" si="5"/>
        <v>0</v>
      </c>
      <c r="AS91" s="97">
        <f t="shared" si="6"/>
        <v>0</v>
      </c>
      <c r="AT91" s="97">
        <f t="shared" si="7"/>
        <v>0</v>
      </c>
      <c r="AU91" s="96" t="e">
        <f>AQ91/(Feuil1!$AP$3-AT91)</f>
        <v>#DIV/0!</v>
      </c>
    </row>
    <row r="92" spans="1:47" x14ac:dyDescent="0.2">
      <c r="A92" s="202" t="s">
        <v>6</v>
      </c>
      <c r="B92" s="250">
        <v>23</v>
      </c>
      <c r="C92" s="131" t="s">
        <v>44</v>
      </c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8">
        <f t="shared" si="8"/>
        <v>0</v>
      </c>
      <c r="AR92" s="8">
        <f t="shared" si="5"/>
        <v>0</v>
      </c>
      <c r="AS92" s="8">
        <f t="shared" si="6"/>
        <v>0</v>
      </c>
      <c r="AT92" s="8">
        <f t="shared" si="7"/>
        <v>0</v>
      </c>
      <c r="AU92" s="96" t="e">
        <f>AQ92/(Feuil1!$AP$3-AT92)</f>
        <v>#DIV/0!</v>
      </c>
    </row>
    <row r="93" spans="1:47" x14ac:dyDescent="0.2">
      <c r="A93" s="203"/>
      <c r="B93" s="254">
        <v>24</v>
      </c>
      <c r="C93" s="132" t="s">
        <v>92</v>
      </c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97">
        <f t="shared" si="8"/>
        <v>0</v>
      </c>
      <c r="AR93" s="97">
        <f t="shared" si="5"/>
        <v>0</v>
      </c>
      <c r="AS93" s="97">
        <f t="shared" si="6"/>
        <v>0</v>
      </c>
      <c r="AT93" s="97">
        <f t="shared" si="7"/>
        <v>0</v>
      </c>
      <c r="AU93" s="96" t="e">
        <f>AQ93/(Feuil1!$AP$3-AT93)</f>
        <v>#DIV/0!</v>
      </c>
    </row>
    <row r="94" spans="1:47" x14ac:dyDescent="0.2">
      <c r="A94" s="204"/>
      <c r="B94" s="255"/>
      <c r="C94" s="131" t="s">
        <v>136</v>
      </c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97">
        <f t="shared" ref="AQ94" si="13">COUNTIF(D94:AP94,1)</f>
        <v>0</v>
      </c>
      <c r="AR94" s="97">
        <f t="shared" ref="AR94" si="14">COUNTIF(D94:AP94,9)</f>
        <v>0</v>
      </c>
      <c r="AS94" s="97">
        <f t="shared" ref="AS94" si="15">COUNTIF(D94:AP94,0)</f>
        <v>0</v>
      </c>
      <c r="AT94" s="97">
        <f t="shared" ref="AT94" si="16">COUNTIF(D94:AP94,"abs")</f>
        <v>0</v>
      </c>
      <c r="AU94" s="96" t="e">
        <f>AQ94/(Feuil1!$AP$3-AT94)</f>
        <v>#DIV/0!</v>
      </c>
    </row>
    <row r="95" spans="1:47" x14ac:dyDescent="0.2">
      <c r="A95" s="194" t="s">
        <v>52</v>
      </c>
      <c r="B95" s="195"/>
      <c r="C95" s="5">
        <v>1</v>
      </c>
      <c r="D95" s="2">
        <f>COUNTIF(D61:D94,1)</f>
        <v>0</v>
      </c>
      <c r="E95" s="2">
        <f>COUNTIF(E61:E94,1)</f>
        <v>0</v>
      </c>
      <c r="F95" s="2">
        <f>COUNTIF(F61:F94,1)</f>
        <v>0</v>
      </c>
      <c r="G95" s="2">
        <f>COUNTIF(G61:G94,1)</f>
        <v>0</v>
      </c>
      <c r="H95" s="2">
        <f>COUNTIF(H61:H94,1)</f>
        <v>0</v>
      </c>
      <c r="I95" s="2">
        <f>COUNTIF(I61:I94,1)</f>
        <v>0</v>
      </c>
      <c r="J95" s="2">
        <f>COUNTIF(J61:J94,1)</f>
        <v>0</v>
      </c>
      <c r="K95" s="2">
        <f>COUNTIF(K61:K94,1)</f>
        <v>0</v>
      </c>
      <c r="L95" s="2">
        <f>COUNTIF(L61:L94,1)</f>
        <v>0</v>
      </c>
      <c r="M95" s="2">
        <f>COUNTIF(M61:M94,1)</f>
        <v>0</v>
      </c>
      <c r="N95" s="2">
        <f>COUNTIF(N61:N94,1)</f>
        <v>0</v>
      </c>
      <c r="O95" s="2">
        <f>COUNTIF(O61:O94,1)</f>
        <v>0</v>
      </c>
      <c r="P95" s="2">
        <f>COUNTIF(P61:P94,1)</f>
        <v>0</v>
      </c>
      <c r="Q95" s="2">
        <f>COUNTIF(Q61:Q94,1)</f>
        <v>0</v>
      </c>
      <c r="R95" s="2">
        <f>COUNTIF(R61:R94,1)</f>
        <v>0</v>
      </c>
      <c r="S95" s="2">
        <f>COUNTIF(S61:S94,1)</f>
        <v>0</v>
      </c>
      <c r="T95" s="2">
        <f>COUNTIF(T61:T94,1)</f>
        <v>0</v>
      </c>
      <c r="U95" s="2">
        <f>COUNTIF(U61:U94,1)</f>
        <v>0</v>
      </c>
      <c r="V95" s="2">
        <f>COUNTIF(V61:V94,1)</f>
        <v>0</v>
      </c>
      <c r="W95" s="2">
        <f>COUNTIF(W61:W94,1)</f>
        <v>0</v>
      </c>
      <c r="X95" s="2">
        <f>COUNTIF(X61:X94,1)</f>
        <v>0</v>
      </c>
      <c r="Y95" s="2">
        <f>COUNTIF(Y61:Y94,1)</f>
        <v>0</v>
      </c>
      <c r="Z95" s="2">
        <f>COUNTIF(Z61:Z94,1)</f>
        <v>0</v>
      </c>
      <c r="AA95" s="2">
        <f>COUNTIF(AA61:AA94,1)</f>
        <v>0</v>
      </c>
      <c r="AB95" s="2">
        <f>COUNTIF(AB61:AB94,1)</f>
        <v>0</v>
      </c>
      <c r="AC95" s="2">
        <f>COUNTIF(AC61:AC94,1)</f>
        <v>0</v>
      </c>
      <c r="AD95" s="2">
        <f>COUNTIF(AD61:AD94,1)</f>
        <v>0</v>
      </c>
      <c r="AE95" s="2">
        <f>COUNTIF(AE61:AE94,1)</f>
        <v>0</v>
      </c>
      <c r="AF95" s="2">
        <f>COUNTIF(AF61:AF94,1)</f>
        <v>0</v>
      </c>
      <c r="AG95" s="2">
        <f>COUNTIF(AG61:AG94,1)</f>
        <v>0</v>
      </c>
      <c r="AH95" s="2">
        <f>COUNTIF(AH61:AH94,1)</f>
        <v>0</v>
      </c>
      <c r="AI95" s="2">
        <f>COUNTIF(AI61:AI94,1)</f>
        <v>0</v>
      </c>
      <c r="AJ95" s="2">
        <f>COUNTIF(AJ61:AJ94,1)</f>
        <v>0</v>
      </c>
      <c r="AK95" s="2">
        <f>COUNTIF(AK61:AK94,1)</f>
        <v>0</v>
      </c>
      <c r="AL95" s="2">
        <f>COUNTIF(AL61:AL94,1)</f>
        <v>0</v>
      </c>
      <c r="AM95" s="2">
        <f>COUNTIF(AM61:AM94,1)</f>
        <v>0</v>
      </c>
      <c r="AN95" s="2">
        <f>COUNTIF(AN61:AN94,1)</f>
        <v>0</v>
      </c>
      <c r="AO95" s="2">
        <f>COUNTIF(AO61:AO94,1)</f>
        <v>0</v>
      </c>
      <c r="AP95" s="2">
        <f>COUNTIF(AP61:AP94,1)</f>
        <v>0</v>
      </c>
    </row>
    <row r="96" spans="1:47" x14ac:dyDescent="0.2">
      <c r="A96" s="193" t="s">
        <v>51</v>
      </c>
      <c r="B96" s="192"/>
      <c r="C96" s="5">
        <v>9</v>
      </c>
      <c r="D96" s="2">
        <f>COUNTIF(D61:D94,9)</f>
        <v>0</v>
      </c>
      <c r="E96" s="2">
        <f>COUNTIF(E61:E94,9)</f>
        <v>0</v>
      </c>
      <c r="F96" s="2">
        <f>COUNTIF(F61:F94,9)</f>
        <v>0</v>
      </c>
      <c r="G96" s="2">
        <f>COUNTIF(G61:G94,9)</f>
        <v>0</v>
      </c>
      <c r="H96" s="2">
        <f>COUNTIF(H61:H94,9)</f>
        <v>0</v>
      </c>
      <c r="I96" s="2">
        <f>COUNTIF(I61:I94,9)</f>
        <v>0</v>
      </c>
      <c r="J96" s="2">
        <f>COUNTIF(J61:J94,9)</f>
        <v>0</v>
      </c>
      <c r="K96" s="2">
        <f>COUNTIF(K61:K94,9)</f>
        <v>0</v>
      </c>
      <c r="L96" s="2">
        <f>COUNTIF(L61:L94,9)</f>
        <v>0</v>
      </c>
      <c r="M96" s="2">
        <f>COUNTIF(M61:M94,9)</f>
        <v>0</v>
      </c>
      <c r="N96" s="2">
        <f>COUNTIF(N61:N94,9)</f>
        <v>0</v>
      </c>
      <c r="O96" s="2">
        <f>COUNTIF(O61:O94,9)</f>
        <v>0</v>
      </c>
      <c r="P96" s="2">
        <f>COUNTIF(P61:P94,9)</f>
        <v>0</v>
      </c>
      <c r="Q96" s="2">
        <f>COUNTIF(Q61:Q94,9)</f>
        <v>0</v>
      </c>
      <c r="R96" s="2">
        <f>COUNTIF(R61:R94,9)</f>
        <v>0</v>
      </c>
      <c r="S96" s="2">
        <f>COUNTIF(S61:S94,9)</f>
        <v>0</v>
      </c>
      <c r="T96" s="2">
        <f>COUNTIF(T61:T94,9)</f>
        <v>0</v>
      </c>
      <c r="U96" s="2">
        <f>COUNTIF(U61:U94,9)</f>
        <v>0</v>
      </c>
      <c r="V96" s="2">
        <f>COUNTIF(V61:V94,9)</f>
        <v>0</v>
      </c>
      <c r="W96" s="2">
        <f>COUNTIF(W61:W94,9)</f>
        <v>0</v>
      </c>
      <c r="X96" s="2">
        <f>COUNTIF(X61:X94,9)</f>
        <v>0</v>
      </c>
      <c r="Y96" s="2">
        <f>COUNTIF(Y61:Y94,9)</f>
        <v>0</v>
      </c>
      <c r="Z96" s="2">
        <f>COUNTIF(Z61:Z94,9)</f>
        <v>0</v>
      </c>
      <c r="AA96" s="2">
        <f>COUNTIF(AA61:AA94,9)</f>
        <v>0</v>
      </c>
      <c r="AB96" s="2">
        <f>COUNTIF(AB61:AB94,9)</f>
        <v>0</v>
      </c>
      <c r="AC96" s="2">
        <f>COUNTIF(AC61:AC94,9)</f>
        <v>0</v>
      </c>
      <c r="AD96" s="2">
        <f>COUNTIF(AD61:AD94,9)</f>
        <v>0</v>
      </c>
      <c r="AE96" s="2">
        <f>COUNTIF(AE61:AE94,9)</f>
        <v>0</v>
      </c>
      <c r="AF96" s="2">
        <f>COUNTIF(AF61:AF94,9)</f>
        <v>0</v>
      </c>
      <c r="AG96" s="2">
        <f>COUNTIF(AG61:AG94,9)</f>
        <v>0</v>
      </c>
      <c r="AH96" s="2">
        <f>COUNTIF(AH61:AH94,9)</f>
        <v>0</v>
      </c>
      <c r="AI96" s="2">
        <f>COUNTIF(AI61:AI94,9)</f>
        <v>0</v>
      </c>
      <c r="AJ96" s="2">
        <f>COUNTIF(AJ61:AJ94,9)</f>
        <v>0</v>
      </c>
      <c r="AK96" s="2">
        <f>COUNTIF(AK61:AK94,9)</f>
        <v>0</v>
      </c>
      <c r="AL96" s="2">
        <f>COUNTIF(AL61:AL94,9)</f>
        <v>0</v>
      </c>
      <c r="AM96" s="2">
        <f>COUNTIF(AM61:AM94,9)</f>
        <v>0</v>
      </c>
      <c r="AN96" s="2">
        <f>COUNTIF(AN61:AN94,9)</f>
        <v>0</v>
      </c>
      <c r="AO96" s="2">
        <f>COUNTIF(AO61:AO94,9)</f>
        <v>0</v>
      </c>
      <c r="AP96" s="2">
        <f>COUNTIF(AP61:AP94,9)</f>
        <v>0</v>
      </c>
    </row>
    <row r="97" spans="1:47" x14ac:dyDescent="0.2">
      <c r="A97" s="191" t="s">
        <v>45</v>
      </c>
      <c r="B97" s="192"/>
      <c r="C97" s="5">
        <v>0</v>
      </c>
      <c r="D97" s="2">
        <f>COUNTIF(D61:D94,0)</f>
        <v>0</v>
      </c>
      <c r="E97" s="2">
        <f>COUNTIF(E61:E94,0)</f>
        <v>0</v>
      </c>
      <c r="F97" s="2">
        <f>COUNTIF(F61:F94,0)</f>
        <v>0</v>
      </c>
      <c r="G97" s="2">
        <f>COUNTIF(G61:G94,0)</f>
        <v>0</v>
      </c>
      <c r="H97" s="2">
        <f>COUNTIF(H61:H94,0)</f>
        <v>0</v>
      </c>
      <c r="I97" s="2">
        <f>COUNTIF(I61:I94,0)</f>
        <v>0</v>
      </c>
      <c r="J97" s="2">
        <f>COUNTIF(J61:J94,0)</f>
        <v>0</v>
      </c>
      <c r="K97" s="2">
        <f>COUNTIF(K61:K94,0)</f>
        <v>0</v>
      </c>
      <c r="L97" s="2">
        <f>COUNTIF(L61:L94,0)</f>
        <v>0</v>
      </c>
      <c r="M97" s="2">
        <f>COUNTIF(M61:M94,0)</f>
        <v>0</v>
      </c>
      <c r="N97" s="2">
        <f>COUNTIF(N61:N94,0)</f>
        <v>0</v>
      </c>
      <c r="O97" s="2">
        <f>COUNTIF(O61:O94,0)</f>
        <v>0</v>
      </c>
      <c r="P97" s="2">
        <f>COUNTIF(P61:P94,0)</f>
        <v>0</v>
      </c>
      <c r="Q97" s="2">
        <f>COUNTIF(Q61:Q94,0)</f>
        <v>0</v>
      </c>
      <c r="R97" s="2">
        <f>COUNTIF(R61:R94,0)</f>
        <v>0</v>
      </c>
      <c r="S97" s="2">
        <f>COUNTIF(S61:S94,0)</f>
        <v>0</v>
      </c>
      <c r="T97" s="2">
        <f>COUNTIF(T61:T94,0)</f>
        <v>0</v>
      </c>
      <c r="U97" s="2">
        <f>COUNTIF(U61:U94,0)</f>
        <v>0</v>
      </c>
      <c r="V97" s="2">
        <f>COUNTIF(V61:V94,0)</f>
        <v>0</v>
      </c>
      <c r="W97" s="2">
        <f>COUNTIF(W61:W94,0)</f>
        <v>0</v>
      </c>
      <c r="X97" s="2">
        <f>COUNTIF(X61:X94,0)</f>
        <v>0</v>
      </c>
      <c r="Y97" s="2">
        <f>COUNTIF(Y61:Y94,0)</f>
        <v>0</v>
      </c>
      <c r="Z97" s="2">
        <f>COUNTIF(Z61:Z94,0)</f>
        <v>0</v>
      </c>
      <c r="AA97" s="2">
        <f>COUNTIF(AA61:AA94,0)</f>
        <v>0</v>
      </c>
      <c r="AB97" s="2">
        <f>COUNTIF(AB61:AB94,0)</f>
        <v>0</v>
      </c>
      <c r="AC97" s="2">
        <f>COUNTIF(AC61:AC94,0)</f>
        <v>0</v>
      </c>
      <c r="AD97" s="2">
        <f>COUNTIF(AD61:AD94,0)</f>
        <v>0</v>
      </c>
      <c r="AE97" s="2">
        <f>COUNTIF(AE61:AE94,0)</f>
        <v>0</v>
      </c>
      <c r="AF97" s="2">
        <f>COUNTIF(AF61:AF94,0)</f>
        <v>0</v>
      </c>
      <c r="AG97" s="2">
        <f>COUNTIF(AG61:AG94,0)</f>
        <v>0</v>
      </c>
      <c r="AH97" s="2">
        <f>COUNTIF(AH61:AH94,0)</f>
        <v>0</v>
      </c>
      <c r="AI97" s="2">
        <f>COUNTIF(AI61:AI94,0)</f>
        <v>0</v>
      </c>
      <c r="AJ97" s="2">
        <f>COUNTIF(AJ61:AJ94,0)</f>
        <v>0</v>
      </c>
      <c r="AK97" s="2">
        <f>COUNTIF(AK61:AK94,0)</f>
        <v>0</v>
      </c>
      <c r="AL97" s="2">
        <f>COUNTIF(AL61:AL94,0)</f>
        <v>0</v>
      </c>
      <c r="AM97" s="2">
        <f>COUNTIF(AM61:AM94,0)</f>
        <v>0</v>
      </c>
      <c r="AN97" s="2">
        <f>COUNTIF(AN61:AN94,0)</f>
        <v>0</v>
      </c>
      <c r="AO97" s="2">
        <f>COUNTIF(AO61:AO94,0)</f>
        <v>0</v>
      </c>
      <c r="AP97" s="2">
        <f>COUNTIF(AP61:AP94,0)</f>
        <v>0</v>
      </c>
    </row>
    <row r="98" spans="1:47" x14ac:dyDescent="0.2">
      <c r="A98" s="193"/>
      <c r="B98" s="192"/>
      <c r="C98" s="5" t="s">
        <v>2</v>
      </c>
      <c r="D98" s="2">
        <f>COUNTIF(D61:D94,"Abs")</f>
        <v>0</v>
      </c>
      <c r="E98" s="2">
        <f>COUNTIF(E61:E94,"Abs")</f>
        <v>0</v>
      </c>
      <c r="F98" s="2">
        <f>COUNTIF(F61:F94,"Abs")</f>
        <v>0</v>
      </c>
      <c r="G98" s="2">
        <f>COUNTIF(G61:G94,"Abs")</f>
        <v>0</v>
      </c>
      <c r="H98" s="2">
        <f>COUNTIF(H61:H94,"Abs")</f>
        <v>0</v>
      </c>
      <c r="I98" s="2">
        <f>COUNTIF(I61:I94,"Abs")</f>
        <v>0</v>
      </c>
      <c r="J98" s="2">
        <f>COUNTIF(J61:J94,"Abs")</f>
        <v>0</v>
      </c>
      <c r="K98" s="2">
        <f>COUNTIF(K61:K94,"Abs")</f>
        <v>0</v>
      </c>
      <c r="L98" s="2">
        <f>COUNTIF(L61:L94,"Abs")</f>
        <v>0</v>
      </c>
      <c r="M98" s="2">
        <f>COUNTIF(M61:M94,"Abs")</f>
        <v>0</v>
      </c>
      <c r="N98" s="2">
        <f>COUNTIF(N61:N94,"Abs")</f>
        <v>0</v>
      </c>
      <c r="O98" s="2">
        <f>COUNTIF(O61:O94,"Abs")</f>
        <v>0</v>
      </c>
      <c r="P98" s="2">
        <f>COUNTIF(P61:P94,"Abs")</f>
        <v>0</v>
      </c>
      <c r="Q98" s="2">
        <f>COUNTIF(Q61:Q94,"Abs")</f>
        <v>0</v>
      </c>
      <c r="R98" s="2">
        <f>COUNTIF(R61:R94,"Abs")</f>
        <v>0</v>
      </c>
      <c r="S98" s="2">
        <f>COUNTIF(S61:S94,"Abs")</f>
        <v>0</v>
      </c>
      <c r="T98" s="2">
        <f>COUNTIF(T61:T94,"Abs")</f>
        <v>0</v>
      </c>
      <c r="U98" s="2">
        <f>COUNTIF(U61:U94,"Abs")</f>
        <v>0</v>
      </c>
      <c r="V98" s="2">
        <f>COUNTIF(V61:V94,"Abs")</f>
        <v>0</v>
      </c>
      <c r="W98" s="2">
        <f>COUNTIF(W61:W94,"Abs")</f>
        <v>0</v>
      </c>
      <c r="X98" s="2">
        <f>COUNTIF(X61:X94,"Abs")</f>
        <v>0</v>
      </c>
      <c r="Y98" s="2">
        <f>COUNTIF(Y61:Y94,"Abs")</f>
        <v>0</v>
      </c>
      <c r="Z98" s="2">
        <f>COUNTIF(Z61:Z94,"Abs")</f>
        <v>0</v>
      </c>
      <c r="AA98" s="2">
        <f>COUNTIF(AA61:AA94,"Abs")</f>
        <v>0</v>
      </c>
      <c r="AB98" s="2">
        <f>COUNTIF(AB61:AB94,"Abs")</f>
        <v>0</v>
      </c>
      <c r="AC98" s="2">
        <f>COUNTIF(AC61:AC94,"Abs")</f>
        <v>0</v>
      </c>
      <c r="AD98" s="2">
        <f>COUNTIF(AD61:AD94,"Abs")</f>
        <v>0</v>
      </c>
      <c r="AE98" s="2">
        <f>COUNTIF(AE61:AE94,"Abs")</f>
        <v>0</v>
      </c>
      <c r="AF98" s="2">
        <f>COUNTIF(AF61:AF94,"Abs")</f>
        <v>0</v>
      </c>
      <c r="AG98" s="2">
        <f>COUNTIF(AG61:AG94,"Abs")</f>
        <v>0</v>
      </c>
      <c r="AH98" s="2">
        <f>COUNTIF(AH61:AH94,"Abs")</f>
        <v>0</v>
      </c>
      <c r="AI98" s="2">
        <f>COUNTIF(AI61:AI94,"Abs")</f>
        <v>0</v>
      </c>
      <c r="AJ98" s="2">
        <f>COUNTIF(AJ61:AJ94,"Abs")</f>
        <v>0</v>
      </c>
      <c r="AK98" s="2">
        <f>COUNTIF(AK61:AK94,"Abs")</f>
        <v>0</v>
      </c>
      <c r="AL98" s="2">
        <f>COUNTIF(AL61:AL94,"Abs")</f>
        <v>0</v>
      </c>
      <c r="AM98" s="2">
        <f>COUNTIF(AM61:AM94,"Abs")</f>
        <v>0</v>
      </c>
      <c r="AN98" s="2">
        <f>COUNTIF(AN61:AN94,"Abs")</f>
        <v>0</v>
      </c>
      <c r="AO98" s="2">
        <f>COUNTIF(AO61:AO94,"Abs")</f>
        <v>0</v>
      </c>
      <c r="AP98" s="2">
        <f>COUNTIF(AP61:AP94,"Abs")</f>
        <v>0</v>
      </c>
    </row>
    <row r="99" spans="1:47" x14ac:dyDescent="0.2">
      <c r="A99" s="193"/>
      <c r="B99" s="192"/>
      <c r="C99" s="102" t="s">
        <v>7</v>
      </c>
      <c r="D99" s="10">
        <f>D95/(43-D98)</f>
        <v>0</v>
      </c>
      <c r="E99" s="10">
        <f t="shared" ref="E99:AP99" si="17">E95/(43-E98)</f>
        <v>0</v>
      </c>
      <c r="F99" s="10">
        <f t="shared" si="17"/>
        <v>0</v>
      </c>
      <c r="G99" s="10">
        <f t="shared" si="17"/>
        <v>0</v>
      </c>
      <c r="H99" s="10">
        <f t="shared" si="17"/>
        <v>0</v>
      </c>
      <c r="I99" s="10">
        <f t="shared" si="17"/>
        <v>0</v>
      </c>
      <c r="J99" s="10">
        <f t="shared" si="17"/>
        <v>0</v>
      </c>
      <c r="K99" s="10">
        <f t="shared" si="17"/>
        <v>0</v>
      </c>
      <c r="L99" s="10">
        <f t="shared" si="17"/>
        <v>0</v>
      </c>
      <c r="M99" s="10">
        <f t="shared" si="17"/>
        <v>0</v>
      </c>
      <c r="N99" s="10">
        <f t="shared" si="17"/>
        <v>0</v>
      </c>
      <c r="O99" s="10">
        <f t="shared" si="17"/>
        <v>0</v>
      </c>
      <c r="P99" s="10">
        <f t="shared" si="17"/>
        <v>0</v>
      </c>
      <c r="Q99" s="10">
        <f t="shared" si="17"/>
        <v>0</v>
      </c>
      <c r="R99" s="10">
        <f t="shared" si="17"/>
        <v>0</v>
      </c>
      <c r="S99" s="10">
        <f t="shared" si="17"/>
        <v>0</v>
      </c>
      <c r="T99" s="10">
        <f t="shared" si="17"/>
        <v>0</v>
      </c>
      <c r="U99" s="10">
        <f t="shared" si="17"/>
        <v>0</v>
      </c>
      <c r="V99" s="10">
        <f t="shared" si="17"/>
        <v>0</v>
      </c>
      <c r="W99" s="10">
        <f t="shared" si="17"/>
        <v>0</v>
      </c>
      <c r="X99" s="10">
        <f t="shared" si="17"/>
        <v>0</v>
      </c>
      <c r="Y99" s="10">
        <f t="shared" si="17"/>
        <v>0</v>
      </c>
      <c r="Z99" s="10">
        <f t="shared" si="17"/>
        <v>0</v>
      </c>
      <c r="AA99" s="10">
        <f t="shared" si="17"/>
        <v>0</v>
      </c>
      <c r="AB99" s="10">
        <f t="shared" si="17"/>
        <v>0</v>
      </c>
      <c r="AC99" s="10">
        <f t="shared" si="17"/>
        <v>0</v>
      </c>
      <c r="AD99" s="10">
        <f t="shared" si="17"/>
        <v>0</v>
      </c>
      <c r="AE99" s="10">
        <f t="shared" si="17"/>
        <v>0</v>
      </c>
      <c r="AF99" s="10">
        <f t="shared" si="17"/>
        <v>0</v>
      </c>
      <c r="AG99" s="10">
        <f t="shared" si="17"/>
        <v>0</v>
      </c>
      <c r="AH99" s="10">
        <f t="shared" si="17"/>
        <v>0</v>
      </c>
      <c r="AI99" s="10">
        <f t="shared" si="17"/>
        <v>0</v>
      </c>
      <c r="AJ99" s="10">
        <f t="shared" si="17"/>
        <v>0</v>
      </c>
      <c r="AK99" s="10">
        <f t="shared" si="17"/>
        <v>0</v>
      </c>
      <c r="AL99" s="10">
        <f t="shared" si="17"/>
        <v>0</v>
      </c>
      <c r="AM99" s="10">
        <f t="shared" si="17"/>
        <v>0</v>
      </c>
      <c r="AN99" s="10">
        <f t="shared" si="17"/>
        <v>0</v>
      </c>
      <c r="AO99" s="10">
        <f t="shared" si="17"/>
        <v>0</v>
      </c>
      <c r="AP99" s="10">
        <f t="shared" si="17"/>
        <v>0</v>
      </c>
      <c r="AQ99" s="176" t="e">
        <f>SUM(D99:AP99)/(Feuil1!$AP$3-AT47)</f>
        <v>#DIV/0!</v>
      </c>
      <c r="AR99" s="177"/>
      <c r="AS99" s="177"/>
      <c r="AT99" s="177"/>
      <c r="AU99" s="177"/>
    </row>
    <row r="100" spans="1:47" s="104" customFormat="1" ht="214.5" customHeight="1" x14ac:dyDescent="0.2">
      <c r="A100" s="196"/>
      <c r="B100" s="197"/>
      <c r="C100" s="197"/>
      <c r="D100" s="103" t="str">
        <f>D9</f>
        <v xml:space="preserve"> </v>
      </c>
      <c r="E100" s="103" t="str">
        <f t="shared" ref="E100:AP100" si="18">E9</f>
        <v xml:space="preserve"> </v>
      </c>
      <c r="F100" s="103" t="str">
        <f t="shared" si="18"/>
        <v xml:space="preserve"> </v>
      </c>
      <c r="G100" s="103" t="str">
        <f t="shared" si="18"/>
        <v xml:space="preserve"> </v>
      </c>
      <c r="H100" s="103" t="str">
        <f t="shared" si="18"/>
        <v xml:space="preserve"> </v>
      </c>
      <c r="I100" s="103" t="str">
        <f t="shared" si="18"/>
        <v xml:space="preserve"> </v>
      </c>
      <c r="J100" s="103" t="str">
        <f t="shared" si="18"/>
        <v xml:space="preserve"> </v>
      </c>
      <c r="K100" s="103" t="str">
        <f t="shared" si="18"/>
        <v xml:space="preserve"> </v>
      </c>
      <c r="L100" s="103" t="str">
        <f t="shared" si="18"/>
        <v xml:space="preserve"> </v>
      </c>
      <c r="M100" s="103" t="str">
        <f t="shared" si="18"/>
        <v xml:space="preserve"> </v>
      </c>
      <c r="N100" s="103" t="str">
        <f t="shared" si="18"/>
        <v xml:space="preserve"> </v>
      </c>
      <c r="O100" s="103" t="str">
        <f t="shared" si="18"/>
        <v xml:space="preserve"> </v>
      </c>
      <c r="P100" s="103" t="str">
        <f t="shared" si="18"/>
        <v xml:space="preserve"> </v>
      </c>
      <c r="Q100" s="103" t="str">
        <f t="shared" si="18"/>
        <v xml:space="preserve"> </v>
      </c>
      <c r="R100" s="103" t="str">
        <f t="shared" si="18"/>
        <v xml:space="preserve"> </v>
      </c>
      <c r="S100" s="103" t="str">
        <f t="shared" si="18"/>
        <v xml:space="preserve"> </v>
      </c>
      <c r="T100" s="103" t="str">
        <f t="shared" si="18"/>
        <v xml:space="preserve"> </v>
      </c>
      <c r="U100" s="103" t="str">
        <f t="shared" si="18"/>
        <v xml:space="preserve"> </v>
      </c>
      <c r="V100" s="103" t="str">
        <f t="shared" si="18"/>
        <v xml:space="preserve"> </v>
      </c>
      <c r="W100" s="103" t="str">
        <f t="shared" si="18"/>
        <v xml:space="preserve"> </v>
      </c>
      <c r="X100" s="103" t="str">
        <f t="shared" si="18"/>
        <v xml:space="preserve"> </v>
      </c>
      <c r="Y100" s="103" t="str">
        <f t="shared" si="18"/>
        <v xml:space="preserve"> </v>
      </c>
      <c r="Z100" s="103" t="str">
        <f t="shared" si="18"/>
        <v xml:space="preserve"> </v>
      </c>
      <c r="AA100" s="103" t="str">
        <f t="shared" si="18"/>
        <v xml:space="preserve"> </v>
      </c>
      <c r="AB100" s="103" t="str">
        <f t="shared" si="18"/>
        <v xml:space="preserve"> </v>
      </c>
      <c r="AC100" s="103" t="str">
        <f t="shared" si="18"/>
        <v xml:space="preserve"> </v>
      </c>
      <c r="AD100" s="103" t="str">
        <f t="shared" si="18"/>
        <v xml:space="preserve"> </v>
      </c>
      <c r="AE100" s="103" t="str">
        <f t="shared" si="18"/>
        <v xml:space="preserve"> </v>
      </c>
      <c r="AF100" s="103" t="str">
        <f t="shared" si="18"/>
        <v xml:space="preserve"> </v>
      </c>
      <c r="AG100" s="103" t="str">
        <f t="shared" si="18"/>
        <v xml:space="preserve"> </v>
      </c>
      <c r="AH100" s="103" t="str">
        <f t="shared" si="18"/>
        <v xml:space="preserve"> </v>
      </c>
      <c r="AI100" s="103" t="str">
        <f t="shared" si="18"/>
        <v xml:space="preserve"> </v>
      </c>
      <c r="AJ100" s="103" t="str">
        <f t="shared" si="18"/>
        <v xml:space="preserve"> </v>
      </c>
      <c r="AK100" s="103" t="str">
        <f t="shared" si="18"/>
        <v xml:space="preserve"> </v>
      </c>
      <c r="AL100" s="103" t="str">
        <f t="shared" si="18"/>
        <v xml:space="preserve"> </v>
      </c>
      <c r="AM100" s="103" t="str">
        <f t="shared" si="18"/>
        <v xml:space="preserve"> </v>
      </c>
      <c r="AN100" s="103" t="str">
        <f t="shared" si="18"/>
        <v xml:space="preserve"> </v>
      </c>
      <c r="AO100" s="103" t="str">
        <f t="shared" si="18"/>
        <v xml:space="preserve"> </v>
      </c>
      <c r="AP100" s="103" t="str">
        <f t="shared" si="18"/>
        <v xml:space="preserve"> </v>
      </c>
    </row>
    <row r="101" spans="1:47" s="104" customFormat="1" ht="22.5" customHeight="1" x14ac:dyDescent="0.2">
      <c r="A101" s="164"/>
      <c r="B101" s="165"/>
      <c r="C101" s="166"/>
      <c r="D101" s="134">
        <f>Classe!$B10</f>
        <v>1</v>
      </c>
      <c r="E101" s="134">
        <f>Classe!$B11</f>
        <v>2</v>
      </c>
      <c r="F101" s="134">
        <f>Classe!$B12</f>
        <v>3</v>
      </c>
      <c r="G101" s="134">
        <f>Classe!$B14</f>
        <v>5</v>
      </c>
      <c r="H101" s="134">
        <f>Classe!$B15</f>
        <v>6</v>
      </c>
      <c r="I101" s="134">
        <f>Classe!$B16</f>
        <v>7</v>
      </c>
      <c r="J101" s="134">
        <f>Classe!$B17</f>
        <v>8</v>
      </c>
      <c r="K101" s="134">
        <f>Classe!$B18</f>
        <v>9</v>
      </c>
      <c r="L101" s="134">
        <f>Classe!$B19</f>
        <v>10</v>
      </c>
      <c r="M101" s="134">
        <f>Classe!$B20</f>
        <v>11</v>
      </c>
      <c r="N101" s="134">
        <f>Classe!$B21</f>
        <v>12</v>
      </c>
      <c r="O101" s="134">
        <f>Classe!$B22</f>
        <v>13</v>
      </c>
      <c r="P101" s="134">
        <f>Classe!$B23</f>
        <v>14</v>
      </c>
      <c r="Q101" s="134">
        <f>Classe!$B24</f>
        <v>15</v>
      </c>
      <c r="R101" s="134">
        <f>Classe!$B25</f>
        <v>16</v>
      </c>
      <c r="S101" s="134">
        <f>Classe!$B26</f>
        <v>17</v>
      </c>
      <c r="T101" s="134">
        <f>Classe!$B27</f>
        <v>18</v>
      </c>
      <c r="U101" s="134">
        <f>Classe!$B28</f>
        <v>19</v>
      </c>
      <c r="V101" s="134">
        <f>Classe!$B29</f>
        <v>20</v>
      </c>
      <c r="W101" s="134">
        <f>Classe!$B30</f>
        <v>21</v>
      </c>
      <c r="X101" s="134">
        <f>Classe!$B31</f>
        <v>22</v>
      </c>
      <c r="Y101" s="134">
        <f>Classe!$B32</f>
        <v>23</v>
      </c>
      <c r="Z101" s="134">
        <f>Classe!$B33</f>
        <v>24</v>
      </c>
      <c r="AA101" s="134">
        <f>Classe!$B34</f>
        <v>25</v>
      </c>
      <c r="AB101" s="134">
        <f>Classe!$B35</f>
        <v>26</v>
      </c>
      <c r="AC101" s="134">
        <f>Classe!$B36</f>
        <v>27</v>
      </c>
      <c r="AD101" s="134">
        <f>Classe!$B37</f>
        <v>28</v>
      </c>
      <c r="AE101" s="134">
        <f>Classe!$B38</f>
        <v>29</v>
      </c>
      <c r="AF101" s="134">
        <f>Classe!$B39</f>
        <v>30</v>
      </c>
      <c r="AG101" s="134">
        <f>Classe!$B40</f>
        <v>31</v>
      </c>
      <c r="AH101" s="134">
        <f>Classe!$B41</f>
        <v>32</v>
      </c>
      <c r="AI101" s="134">
        <f>Classe!$B42</f>
        <v>33</v>
      </c>
      <c r="AJ101" s="134">
        <f>Classe!$B43</f>
        <v>34</v>
      </c>
      <c r="AK101" s="134">
        <f>Classe!$B44</f>
        <v>35</v>
      </c>
      <c r="AL101" s="134">
        <f>Classe!$B45</f>
        <v>36</v>
      </c>
      <c r="AM101" s="134">
        <f>Classe!$B46</f>
        <v>37</v>
      </c>
      <c r="AN101" s="134">
        <f>Classe!$B47</f>
        <v>38</v>
      </c>
      <c r="AO101" s="134">
        <f>Classe!$B48</f>
        <v>39</v>
      </c>
      <c r="AP101" s="134">
        <f>Classe!$B49</f>
        <v>0</v>
      </c>
      <c r="AQ101" s="167"/>
      <c r="AR101" s="167"/>
      <c r="AS101" s="167"/>
      <c r="AT101" s="167"/>
      <c r="AU101" s="167"/>
    </row>
  </sheetData>
  <sheetProtection insertColumns="0" insertRows="0" insertHyperlinks="0" deleteColumns="0" deleteRows="0" selectLockedCells="1" sort="0" autoFilter="0" pivotTables="0"/>
  <mergeCells count="122">
    <mergeCell ref="AQ99:AU99"/>
    <mergeCell ref="A59:C59"/>
    <mergeCell ref="A83:A91"/>
    <mergeCell ref="A92:A94"/>
    <mergeCell ref="B93:B94"/>
    <mergeCell ref="P59:P60"/>
    <mergeCell ref="Q59:Q60"/>
    <mergeCell ref="R59:R60"/>
    <mergeCell ref="AS59:AS60"/>
    <mergeCell ref="AT59:AT60"/>
    <mergeCell ref="AU59:AU60"/>
    <mergeCell ref="U59:U60"/>
    <mergeCell ref="V59:V60"/>
    <mergeCell ref="W59:W60"/>
    <mergeCell ref="B62:B64"/>
    <mergeCell ref="B65:B72"/>
    <mergeCell ref="B73:B82"/>
    <mergeCell ref="A61:A82"/>
    <mergeCell ref="B83:B84"/>
    <mergeCell ref="B1:H1"/>
    <mergeCell ref="B2:H2"/>
    <mergeCell ref="B4:H4"/>
    <mergeCell ref="B3:H3"/>
    <mergeCell ref="A54:B55"/>
    <mergeCell ref="H9:H10"/>
    <mergeCell ref="A95:B96"/>
    <mergeCell ref="A97:B99"/>
    <mergeCell ref="A100:C100"/>
    <mergeCell ref="A56:B58"/>
    <mergeCell ref="A11:A20"/>
    <mergeCell ref="B29:B30"/>
    <mergeCell ref="B46:B48"/>
    <mergeCell ref="B49:B52"/>
    <mergeCell ref="B90:B91"/>
    <mergeCell ref="AQ8:AU8"/>
    <mergeCell ref="AQ58:AU58"/>
    <mergeCell ref="A8:C8"/>
    <mergeCell ref="A21:A34"/>
    <mergeCell ref="A35:A38"/>
    <mergeCell ref="A39:A44"/>
    <mergeCell ref="A45:A53"/>
    <mergeCell ref="A9:C9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AT9:AT10"/>
    <mergeCell ref="AU9:AU1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AM9:AM10"/>
    <mergeCell ref="AN9:AN10"/>
    <mergeCell ref="AO9:AO10"/>
    <mergeCell ref="AP9:AP10"/>
    <mergeCell ref="AQ9:AQ10"/>
    <mergeCell ref="AH9:AH10"/>
    <mergeCell ref="AI9:AI10"/>
    <mergeCell ref="AJ9:AJ10"/>
    <mergeCell ref="AK9:AK10"/>
    <mergeCell ref="AR9:AR10"/>
    <mergeCell ref="S9:S10"/>
    <mergeCell ref="T9:T10"/>
    <mergeCell ref="U9:U10"/>
    <mergeCell ref="V9:V10"/>
    <mergeCell ref="W9:W10"/>
    <mergeCell ref="AR59:AR60"/>
    <mergeCell ref="AS9:AS10"/>
    <mergeCell ref="AC9:AC10"/>
    <mergeCell ref="AD9:AD10"/>
    <mergeCell ref="AE9:AE10"/>
    <mergeCell ref="AF9:AF10"/>
    <mergeCell ref="AG9:AG10"/>
    <mergeCell ref="X9:X10"/>
    <mergeCell ref="Y9:Y10"/>
    <mergeCell ref="Z9:Z10"/>
    <mergeCell ref="AA9:AA10"/>
    <mergeCell ref="AB9:AB10"/>
    <mergeCell ref="AL9:AL10"/>
    <mergeCell ref="A101:C101"/>
    <mergeCell ref="AQ101:AU101"/>
    <mergeCell ref="AM59:AM60"/>
    <mergeCell ref="AN59:AN60"/>
    <mergeCell ref="AO59:AO60"/>
    <mergeCell ref="AP59:AP60"/>
    <mergeCell ref="AQ59:AQ60"/>
    <mergeCell ref="AH59:AH60"/>
    <mergeCell ref="AI59:AI60"/>
    <mergeCell ref="AJ59:AJ60"/>
    <mergeCell ref="AK59:AK60"/>
    <mergeCell ref="AL59:AL60"/>
    <mergeCell ref="AC59:AC60"/>
    <mergeCell ref="AD59:AD60"/>
    <mergeCell ref="AE59:AE60"/>
    <mergeCell ref="AF59:AF60"/>
    <mergeCell ref="AG59:AG60"/>
    <mergeCell ref="X59:X60"/>
    <mergeCell ref="Y59:Y60"/>
    <mergeCell ref="Z59:Z60"/>
    <mergeCell ref="AA59:AA60"/>
    <mergeCell ref="AB59:AB60"/>
    <mergeCell ref="S59:S60"/>
    <mergeCell ref="T59:T60"/>
  </mergeCells>
  <conditionalFormatting sqref="D58:AP58">
    <cfRule type="cellIs" dxfId="18" priority="354" operator="lessThan">
      <formula>0.33</formula>
    </cfRule>
    <cfRule type="cellIs" dxfId="17" priority="355" operator="between">
      <formula>0.51</formula>
      <formula>0.74</formula>
    </cfRule>
    <cfRule type="cellIs" dxfId="16" priority="356" operator="between">
      <formula>0.33</formula>
      <formula>0.5</formula>
    </cfRule>
    <cfRule type="cellIs" dxfId="15" priority="357" operator="greaterThan">
      <formula>0.75</formula>
    </cfRule>
  </conditionalFormatting>
  <conditionalFormatting sqref="AU61:AU94">
    <cfRule type="cellIs" dxfId="14" priority="37" operator="between">
      <formula>0.5</formula>
      <formula>0.74</formula>
    </cfRule>
    <cfRule type="cellIs" dxfId="13" priority="38" operator="between">
      <formula>0.34</formula>
      <formula>0.49</formula>
    </cfRule>
    <cfRule type="cellIs" dxfId="12" priority="39" operator="lessThan">
      <formula>0.33</formula>
    </cfRule>
  </conditionalFormatting>
  <conditionalFormatting sqref="AU61:AU94">
    <cfRule type="cellIs" dxfId="11" priority="33" operator="between">
      <formula>0.33</formula>
      <formula>0.49</formula>
    </cfRule>
    <cfRule type="cellIs" dxfId="10" priority="34" operator="between">
      <formula>0.5</formula>
      <formula>0.74</formula>
    </cfRule>
    <cfRule type="cellIs" dxfId="9" priority="35" operator="greaterThan">
      <formula>0.74</formula>
    </cfRule>
    <cfRule type="cellIs" dxfId="8" priority="36" operator="lessThan">
      <formula>0.33</formula>
    </cfRule>
  </conditionalFormatting>
  <conditionalFormatting sqref="AU11:AU53">
    <cfRule type="cellIs" dxfId="7" priority="19" operator="between">
      <formula>0.2</formula>
      <formula>0.49</formula>
    </cfRule>
    <cfRule type="cellIs" dxfId="6" priority="20" operator="between">
      <formula>0.5</formula>
      <formula>0.79</formula>
    </cfRule>
    <cfRule type="cellIs" dxfId="5" priority="21" operator="greaterThan">
      <formula>0.8</formula>
    </cfRule>
    <cfRule type="cellIs" dxfId="4" priority="22" operator="lessThan">
      <formula>0.2</formula>
    </cfRule>
  </conditionalFormatting>
  <conditionalFormatting sqref="D99:AP99">
    <cfRule type="cellIs" dxfId="3" priority="1" operator="lessThan">
      <formula>0.33</formula>
    </cfRule>
    <cfRule type="cellIs" dxfId="2" priority="2" operator="between">
      <formula>0.51</formula>
      <formula>0.74</formula>
    </cfRule>
    <cfRule type="cellIs" dxfId="1" priority="3" operator="between">
      <formula>0.33</formula>
      <formula>0.5</formula>
    </cfRule>
    <cfRule type="cellIs" dxfId="0" priority="4" operator="greaterThan">
      <formula>0.75</formula>
    </cfRule>
  </conditionalFormatting>
  <dataValidations count="1">
    <dataValidation type="list" allowBlank="1" showInputMessage="1" showErrorMessage="1" sqref="D11:AP53 D61:AP94">
      <formula1>valeur</formula1>
    </dataValidation>
  </dataValidations>
  <pageMargins left="0.7" right="0.7" top="0.75" bottom="0.75" header="0.3" footer="0.3"/>
  <pageSetup paperSize="9" scale="27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opLeftCell="A13" workbookViewId="0">
      <selection activeCell="D21" sqref="D21"/>
    </sheetView>
  </sheetViews>
  <sheetFormatPr baseColWidth="10" defaultRowHeight="12.75" x14ac:dyDescent="0.2"/>
  <cols>
    <col min="1" max="1" width="45.28515625" style="65" customWidth="1"/>
    <col min="2" max="31" width="8.7109375" style="63" customWidth="1"/>
    <col min="32" max="32" width="8.7109375" style="64" customWidth="1"/>
    <col min="33" max="42" width="8.7109375" style="63" customWidth="1"/>
    <col min="43" max="16384" width="11.42578125" style="63"/>
  </cols>
  <sheetData>
    <row r="1" spans="1:42" ht="17.25" x14ac:dyDescent="0.35">
      <c r="A1" s="51" t="s">
        <v>47</v>
      </c>
      <c r="B1" s="223">
        <f>Classe!D2</f>
        <v>0</v>
      </c>
      <c r="C1" s="223"/>
      <c r="D1" s="224"/>
      <c r="E1" s="224"/>
      <c r="F1" s="225"/>
    </row>
    <row r="2" spans="1:42" ht="17.25" x14ac:dyDescent="0.35">
      <c r="A2" s="52" t="s">
        <v>48</v>
      </c>
      <c r="B2" s="226">
        <f>Classe!D3</f>
        <v>0</v>
      </c>
      <c r="C2" s="226"/>
      <c r="D2" s="227"/>
      <c r="E2" s="227"/>
      <c r="F2" s="228"/>
    </row>
    <row r="3" spans="1:42" ht="17.25" x14ac:dyDescent="0.35">
      <c r="A3" s="52" t="s">
        <v>49</v>
      </c>
      <c r="B3" s="125">
        <f>Classe!D4</f>
        <v>0</v>
      </c>
      <c r="C3" s="125"/>
      <c r="D3" s="126"/>
      <c r="E3" s="126"/>
      <c r="F3" s="127"/>
    </row>
    <row r="4" spans="1:42" ht="18" thickBot="1" x14ac:dyDescent="0.4">
      <c r="A4" s="53" t="s">
        <v>72</v>
      </c>
      <c r="B4" s="229">
        <f>Classe!D6</f>
        <v>0</v>
      </c>
      <c r="C4" s="229"/>
      <c r="D4" s="230"/>
      <c r="E4" s="230"/>
      <c r="F4" s="231"/>
    </row>
    <row r="5" spans="1:42" ht="13.5" thickBot="1" x14ac:dyDescent="0.25"/>
    <row r="6" spans="1:42" s="66" customFormat="1" ht="155.1" customHeight="1" thickTop="1" x14ac:dyDescent="0.2">
      <c r="A6" s="209" t="s">
        <v>55</v>
      </c>
      <c r="B6" s="210"/>
      <c r="C6" s="58" t="str">
        <f>CONCATENATE("Réussite de la classe ",Classe!D6)</f>
        <v xml:space="preserve">Réussite de la classe </v>
      </c>
      <c r="D6" s="56" t="str">
        <f>Classe!$E10</f>
        <v xml:space="preserve"> </v>
      </c>
      <c r="E6" s="57" t="str">
        <f>Classe!$E11</f>
        <v xml:space="preserve"> </v>
      </c>
      <c r="F6" s="57" t="str">
        <f>Classe!$E12</f>
        <v xml:space="preserve"> </v>
      </c>
      <c r="G6" s="57" t="str">
        <f>Classe!$E13</f>
        <v xml:space="preserve"> </v>
      </c>
      <c r="H6" s="57" t="str">
        <f>Classe!$E14</f>
        <v xml:space="preserve"> </v>
      </c>
      <c r="I6" s="57" t="str">
        <f>Classe!$E15</f>
        <v xml:space="preserve"> </v>
      </c>
      <c r="J6" s="57" t="str">
        <f>Classe!$E16</f>
        <v xml:space="preserve"> </v>
      </c>
      <c r="K6" s="57" t="str">
        <f>Classe!$E17</f>
        <v xml:space="preserve"> </v>
      </c>
      <c r="L6" s="57" t="str">
        <f>Classe!$E18</f>
        <v xml:space="preserve"> </v>
      </c>
      <c r="M6" s="57" t="str">
        <f>Classe!$E19</f>
        <v xml:space="preserve"> </v>
      </c>
      <c r="N6" s="57" t="str">
        <f>Classe!$E20</f>
        <v xml:space="preserve"> </v>
      </c>
      <c r="O6" s="57" t="str">
        <f>Classe!$E21</f>
        <v xml:space="preserve"> </v>
      </c>
      <c r="P6" s="57" t="str">
        <f>Classe!$E22</f>
        <v xml:space="preserve"> </v>
      </c>
      <c r="Q6" s="57" t="str">
        <f>Classe!$E23</f>
        <v xml:space="preserve"> </v>
      </c>
      <c r="R6" s="57" t="str">
        <f>Classe!$E24</f>
        <v xml:space="preserve"> </v>
      </c>
      <c r="S6" s="57" t="str">
        <f>Classe!$E25</f>
        <v xml:space="preserve"> </v>
      </c>
      <c r="T6" s="57" t="str">
        <f>Classe!$E26</f>
        <v xml:space="preserve"> </v>
      </c>
      <c r="U6" s="57" t="str">
        <f>Classe!$E27</f>
        <v xml:space="preserve"> </v>
      </c>
      <c r="V6" s="57" t="str">
        <f>Classe!$E28</f>
        <v xml:space="preserve"> </v>
      </c>
      <c r="W6" s="57" t="str">
        <f>Classe!$E29</f>
        <v xml:space="preserve"> </v>
      </c>
      <c r="X6" s="57" t="str">
        <f>Classe!$E30</f>
        <v xml:space="preserve"> </v>
      </c>
      <c r="Y6" s="57" t="str">
        <f>Classe!$E31</f>
        <v xml:space="preserve"> </v>
      </c>
      <c r="Z6" s="57" t="str">
        <f>Classe!$E32</f>
        <v xml:space="preserve"> </v>
      </c>
      <c r="AA6" s="57" t="str">
        <f>Classe!$E33</f>
        <v xml:space="preserve"> </v>
      </c>
      <c r="AB6" s="57" t="str">
        <f>Classe!$E34</f>
        <v xml:space="preserve"> </v>
      </c>
      <c r="AC6" s="57" t="str">
        <f>Classe!$E35</f>
        <v xml:space="preserve"> </v>
      </c>
      <c r="AD6" s="57" t="str">
        <f>Classe!$E36</f>
        <v xml:space="preserve"> </v>
      </c>
      <c r="AE6" s="57" t="str">
        <f>Classe!$E37</f>
        <v xml:space="preserve"> </v>
      </c>
      <c r="AF6" s="57" t="str">
        <f>Classe!$E38</f>
        <v xml:space="preserve"> </v>
      </c>
      <c r="AG6" s="57" t="str">
        <f>Classe!$E39</f>
        <v xml:space="preserve"> </v>
      </c>
      <c r="AH6" s="57" t="str">
        <f>Classe!$E40</f>
        <v xml:space="preserve"> </v>
      </c>
      <c r="AI6" s="57" t="str">
        <f>Classe!$E41</f>
        <v xml:space="preserve"> </v>
      </c>
      <c r="AJ6" s="57" t="str">
        <f>Classe!$E42</f>
        <v xml:space="preserve"> </v>
      </c>
      <c r="AK6" s="57" t="str">
        <f>Classe!$E43</f>
        <v xml:space="preserve"> </v>
      </c>
      <c r="AL6" s="57" t="str">
        <f>Classe!$E44</f>
        <v xml:space="preserve"> </v>
      </c>
      <c r="AM6" s="57" t="str">
        <f>Classe!$E45</f>
        <v xml:space="preserve"> </v>
      </c>
      <c r="AN6" s="57" t="str">
        <f>Classe!$E46</f>
        <v xml:space="preserve"> </v>
      </c>
      <c r="AO6" s="57" t="str">
        <f>Classe!$E47</f>
        <v xml:space="preserve"> </v>
      </c>
      <c r="AP6" s="57" t="str">
        <f>Classe!$E48</f>
        <v xml:space="preserve"> </v>
      </c>
    </row>
    <row r="7" spans="1:42" x14ac:dyDescent="0.2">
      <c r="A7" s="207" t="s">
        <v>22</v>
      </c>
      <c r="B7" s="208"/>
      <c r="C7" s="67" t="e">
        <f>CONCATENATE(ROUND(Feuil1!AP4,0),"/10")</f>
        <v>#DIV/0!</v>
      </c>
      <c r="D7" s="68" t="str">
        <f>CONCATENATE(Feuil1!C4,"/10")</f>
        <v>0/10</v>
      </c>
      <c r="E7" s="68" t="str">
        <f>CONCATENATE(Feuil1!D4,"/10")</f>
        <v>0/10</v>
      </c>
      <c r="F7" s="68" t="str">
        <f>CONCATENATE(Feuil1!E4,"/10")</f>
        <v>0/10</v>
      </c>
      <c r="G7" s="68" t="str">
        <f>CONCATENATE(Feuil1!F4,"/10")</f>
        <v>0/10</v>
      </c>
      <c r="H7" s="68" t="str">
        <f>CONCATENATE(Feuil1!G4,"/10")</f>
        <v>0/10</v>
      </c>
      <c r="I7" s="68" t="str">
        <f>CONCATENATE(Feuil1!H4,"/10")</f>
        <v>0/10</v>
      </c>
      <c r="J7" s="68" t="str">
        <f>CONCATENATE(Feuil1!I4,"/10")</f>
        <v>0/10</v>
      </c>
      <c r="K7" s="68" t="str">
        <f>CONCATENATE(Feuil1!J4,"/10")</f>
        <v>0/10</v>
      </c>
      <c r="L7" s="68" t="str">
        <f>CONCATENATE(Feuil1!K4,"/10")</f>
        <v>0/10</v>
      </c>
      <c r="M7" s="68" t="str">
        <f>CONCATENATE(Feuil1!L4,"/10")</f>
        <v>0/10</v>
      </c>
      <c r="N7" s="68" t="str">
        <f>CONCATENATE(Feuil1!M4,"/10")</f>
        <v>0/10</v>
      </c>
      <c r="O7" s="68" t="str">
        <f>CONCATENATE(Feuil1!N4,"/10")</f>
        <v>0/10</v>
      </c>
      <c r="P7" s="68" t="str">
        <f>CONCATENATE(Feuil1!O4,"/10")</f>
        <v>0/10</v>
      </c>
      <c r="Q7" s="68" t="str">
        <f>CONCATENATE(Feuil1!P4,"/10")</f>
        <v>0/10</v>
      </c>
      <c r="R7" s="68" t="str">
        <f>CONCATENATE(Feuil1!Q4,"/10")</f>
        <v>0/10</v>
      </c>
      <c r="S7" s="68" t="str">
        <f>CONCATENATE(Feuil1!R4,"/10")</f>
        <v>0/10</v>
      </c>
      <c r="T7" s="68" t="str">
        <f>CONCATENATE(Feuil1!S4,"/10")</f>
        <v>0/10</v>
      </c>
      <c r="U7" s="68" t="str">
        <f>CONCATENATE(Feuil1!T4,"/10")</f>
        <v>0/10</v>
      </c>
      <c r="V7" s="68" t="str">
        <f>CONCATENATE(Feuil1!U4,"/10")</f>
        <v>0/10</v>
      </c>
      <c r="W7" s="68" t="str">
        <f>CONCATENATE(Feuil1!V4,"/10")</f>
        <v>0/10</v>
      </c>
      <c r="X7" s="68" t="str">
        <f>CONCATENATE(Feuil1!W4,"/10")</f>
        <v>0/10</v>
      </c>
      <c r="Y7" s="68" t="str">
        <f>CONCATENATE(Feuil1!X4,"/10")</f>
        <v>0/10</v>
      </c>
      <c r="Z7" s="68" t="str">
        <f>CONCATENATE(Feuil1!Y4,"/10")</f>
        <v>0/10</v>
      </c>
      <c r="AA7" s="68" t="str">
        <f>CONCATENATE(Feuil1!Z4,"/10")</f>
        <v>0/10</v>
      </c>
      <c r="AB7" s="68" t="str">
        <f>CONCATENATE(Feuil1!AA4,"/10")</f>
        <v>0/10</v>
      </c>
      <c r="AC7" s="68" t="str">
        <f>CONCATENATE(Feuil1!AB4,"/10")</f>
        <v>0/10</v>
      </c>
      <c r="AD7" s="68" t="str">
        <f>CONCATENATE(Feuil1!AC4,"/10")</f>
        <v>0/10</v>
      </c>
      <c r="AE7" s="68" t="str">
        <f>CONCATENATE(Feuil1!AD4,"/10")</f>
        <v>0/10</v>
      </c>
      <c r="AF7" s="68" t="str">
        <f>CONCATENATE(Feuil1!AE4,"/10")</f>
        <v>0/10</v>
      </c>
      <c r="AG7" s="68" t="str">
        <f>CONCATENATE(Feuil1!AF4,"/10")</f>
        <v>0/10</v>
      </c>
      <c r="AH7" s="68" t="str">
        <f>CONCATENATE(Feuil1!AG4,"/10")</f>
        <v>0/10</v>
      </c>
      <c r="AI7" s="68" t="str">
        <f>CONCATENATE(Feuil1!AH4,"/10")</f>
        <v>0/10</v>
      </c>
      <c r="AJ7" s="68" t="str">
        <f>CONCATENATE(Feuil1!AI4,"/10")</f>
        <v>0/10</v>
      </c>
      <c r="AK7" s="68" t="str">
        <f>CONCATENATE(Feuil1!AJ4,"/10")</f>
        <v>0/10</v>
      </c>
      <c r="AL7" s="68" t="str">
        <f>CONCATENATE(Feuil1!AK4,"/10")</f>
        <v>0/10</v>
      </c>
      <c r="AM7" s="68" t="str">
        <f>CONCATENATE(Feuil1!AL4,"/10")</f>
        <v>0/10</v>
      </c>
      <c r="AN7" s="68" t="str">
        <f>CONCATENATE(Feuil1!AM4,"/10")</f>
        <v>0/10</v>
      </c>
      <c r="AO7" s="68" t="str">
        <f>CONCATENATE(Feuil1!AN4,"/10")</f>
        <v>0/10</v>
      </c>
      <c r="AP7" s="68" t="str">
        <f>CONCATENATE(Feuil1!AO4,"/10")</f>
        <v>0/10</v>
      </c>
    </row>
    <row r="8" spans="1:42" x14ac:dyDescent="0.2">
      <c r="A8" s="215" t="s">
        <v>3</v>
      </c>
      <c r="B8" s="216"/>
      <c r="C8" s="67" t="e">
        <f>CONCATENATE(ROUND(Feuil1!AP5,0),"/14")</f>
        <v>#DIV/0!</v>
      </c>
      <c r="D8" s="69" t="str">
        <f>CONCATENATE(Feuil1!C5,"/14")</f>
        <v>0/14</v>
      </c>
      <c r="E8" s="69" t="str">
        <f>CONCATENATE(Feuil1!D5,"/14")</f>
        <v>0/14</v>
      </c>
      <c r="F8" s="69" t="str">
        <f>CONCATENATE(Feuil1!E5,"/14")</f>
        <v>0/14</v>
      </c>
      <c r="G8" s="69" t="str">
        <f>CONCATENATE(Feuil1!F5,"/14")</f>
        <v>0/14</v>
      </c>
      <c r="H8" s="69" t="str">
        <f>CONCATENATE(Feuil1!G5,"/14")</f>
        <v>0/14</v>
      </c>
      <c r="I8" s="69" t="str">
        <f>CONCATENATE(Feuil1!H5,"/14")</f>
        <v>0/14</v>
      </c>
      <c r="J8" s="69" t="str">
        <f>CONCATENATE(Feuil1!I5,"/14")</f>
        <v>0/14</v>
      </c>
      <c r="K8" s="69" t="str">
        <f>CONCATENATE(Feuil1!J5,"/14")</f>
        <v>0/14</v>
      </c>
      <c r="L8" s="69" t="str">
        <f>CONCATENATE(Feuil1!K5,"/14")</f>
        <v>0/14</v>
      </c>
      <c r="M8" s="69" t="str">
        <f>CONCATENATE(Feuil1!L5,"/14")</f>
        <v>0/14</v>
      </c>
      <c r="N8" s="69" t="str">
        <f>CONCATENATE(Feuil1!M5,"/14")</f>
        <v>0/14</v>
      </c>
      <c r="O8" s="69" t="str">
        <f>CONCATENATE(Feuil1!N5,"/14")</f>
        <v>0/14</v>
      </c>
      <c r="P8" s="69" t="str">
        <f>CONCATENATE(Feuil1!O5,"/14")</f>
        <v>0/14</v>
      </c>
      <c r="Q8" s="69" t="str">
        <f>CONCATENATE(Feuil1!P5,"/14")</f>
        <v>0/14</v>
      </c>
      <c r="R8" s="69" t="str">
        <f>CONCATENATE(Feuil1!Q5,"/14")</f>
        <v>0/14</v>
      </c>
      <c r="S8" s="69" t="str">
        <f>CONCATENATE(Feuil1!R5,"/14")</f>
        <v>0/14</v>
      </c>
      <c r="T8" s="69" t="str">
        <f>CONCATENATE(Feuil1!S5,"/14")</f>
        <v>0/14</v>
      </c>
      <c r="U8" s="69" t="str">
        <f>CONCATENATE(Feuil1!T5,"/14")</f>
        <v>0/14</v>
      </c>
      <c r="V8" s="69" t="str">
        <f>CONCATENATE(Feuil1!U5,"/14")</f>
        <v>0/14</v>
      </c>
      <c r="W8" s="69" t="str">
        <f>CONCATENATE(Feuil1!V5,"/14")</f>
        <v>0/14</v>
      </c>
      <c r="X8" s="69" t="str">
        <f>CONCATENATE(Feuil1!W5,"/14")</f>
        <v>0/14</v>
      </c>
      <c r="Y8" s="69" t="str">
        <f>CONCATENATE(Feuil1!X5,"/14")</f>
        <v>0/14</v>
      </c>
      <c r="Z8" s="69" t="str">
        <f>CONCATENATE(Feuil1!Y5,"/14")</f>
        <v>0/14</v>
      </c>
      <c r="AA8" s="69" t="str">
        <f>CONCATENATE(Feuil1!Z5,"/14")</f>
        <v>0/14</v>
      </c>
      <c r="AB8" s="69" t="str">
        <f>CONCATENATE(Feuil1!AA5,"/14")</f>
        <v>0/14</v>
      </c>
      <c r="AC8" s="69" t="str">
        <f>CONCATENATE(Feuil1!AB5,"/14")</f>
        <v>0/14</v>
      </c>
      <c r="AD8" s="69" t="str">
        <f>CONCATENATE(Feuil1!AC5,"/14")</f>
        <v>0/14</v>
      </c>
      <c r="AE8" s="69" t="str">
        <f>CONCATENATE(Feuil1!AD5,"/14")</f>
        <v>0/14</v>
      </c>
      <c r="AF8" s="69" t="str">
        <f>CONCATENATE(Feuil1!AE5,"/14")</f>
        <v>0/14</v>
      </c>
      <c r="AG8" s="69" t="str">
        <f>CONCATENATE(Feuil1!AF5,"/14")</f>
        <v>0/14</v>
      </c>
      <c r="AH8" s="69" t="str">
        <f>CONCATENATE(Feuil1!AG5,"/14")</f>
        <v>0/14</v>
      </c>
      <c r="AI8" s="69" t="str">
        <f>CONCATENATE(Feuil1!AH5,"/14")</f>
        <v>0/14</v>
      </c>
      <c r="AJ8" s="69" t="str">
        <f>CONCATENATE(Feuil1!AI5,"/14")</f>
        <v>0/14</v>
      </c>
      <c r="AK8" s="69" t="str">
        <f>CONCATENATE(Feuil1!AJ5,"/14")</f>
        <v>0/14</v>
      </c>
      <c r="AL8" s="69" t="str">
        <f>CONCATENATE(Feuil1!AK5,"/14")</f>
        <v>0/14</v>
      </c>
      <c r="AM8" s="69" t="str">
        <f>CONCATENATE(Feuil1!AL5,"/14")</f>
        <v>0/14</v>
      </c>
      <c r="AN8" s="69" t="str">
        <f>CONCATENATE(Feuil1!AM5,"/14")</f>
        <v>0/14</v>
      </c>
      <c r="AO8" s="69" t="str">
        <f>CONCATENATE(Feuil1!AN5,"/14")</f>
        <v>0/14</v>
      </c>
      <c r="AP8" s="69" t="str">
        <f>CONCATENATE(Feuil1!AO5,"/14")</f>
        <v>0/14</v>
      </c>
    </row>
    <row r="9" spans="1:42" x14ac:dyDescent="0.2">
      <c r="A9" s="207" t="s">
        <v>5</v>
      </c>
      <c r="B9" s="208"/>
      <c r="C9" s="67" t="e">
        <f>CONCATENATE(ROUND(Feuil1!AP6,0),"/4")</f>
        <v>#DIV/0!</v>
      </c>
      <c r="D9" s="68" t="str">
        <f>CONCATENATE(Feuil1!C6,"/4")</f>
        <v>0/4</v>
      </c>
      <c r="E9" s="68" t="str">
        <f>CONCATENATE(Feuil1!D6,"/4")</f>
        <v>0/4</v>
      </c>
      <c r="F9" s="68" t="str">
        <f>CONCATENATE(Feuil1!E6,"/4")</f>
        <v>0/4</v>
      </c>
      <c r="G9" s="68" t="str">
        <f>CONCATENATE(Feuil1!F6,"/4")</f>
        <v>0/4</v>
      </c>
      <c r="H9" s="68" t="str">
        <f>CONCATENATE(Feuil1!G6,"/4")</f>
        <v>0/4</v>
      </c>
      <c r="I9" s="68" t="str">
        <f>CONCATENATE(Feuil1!H6,"/4")</f>
        <v>0/4</v>
      </c>
      <c r="J9" s="68" t="str">
        <f>CONCATENATE(Feuil1!I6,"/4")</f>
        <v>0/4</v>
      </c>
      <c r="K9" s="68" t="str">
        <f>CONCATENATE(Feuil1!J6,"/4")</f>
        <v>0/4</v>
      </c>
      <c r="L9" s="68" t="str">
        <f>CONCATENATE(Feuil1!K6,"/4")</f>
        <v>0/4</v>
      </c>
      <c r="M9" s="68" t="str">
        <f>CONCATENATE(Feuil1!L6,"/4")</f>
        <v>0/4</v>
      </c>
      <c r="N9" s="68" t="str">
        <f>CONCATENATE(Feuil1!M6,"/4")</f>
        <v>0/4</v>
      </c>
      <c r="O9" s="68" t="str">
        <f>CONCATENATE(Feuil1!N6,"/4")</f>
        <v>0/4</v>
      </c>
      <c r="P9" s="68" t="str">
        <f>CONCATENATE(Feuil1!O6,"/4")</f>
        <v>0/4</v>
      </c>
      <c r="Q9" s="68" t="str">
        <f>CONCATENATE(Feuil1!P6,"/4")</f>
        <v>0/4</v>
      </c>
      <c r="R9" s="68" t="str">
        <f>CONCATENATE(Feuil1!Q6,"/4")</f>
        <v>0/4</v>
      </c>
      <c r="S9" s="68" t="str">
        <f>CONCATENATE(Feuil1!R6,"/4")</f>
        <v>0/4</v>
      </c>
      <c r="T9" s="68" t="str">
        <f>CONCATENATE(Feuil1!S6,"/4")</f>
        <v>0/4</v>
      </c>
      <c r="U9" s="68" t="str">
        <f>CONCATENATE(Feuil1!T6,"/4")</f>
        <v>0/4</v>
      </c>
      <c r="V9" s="68" t="str">
        <f>CONCATENATE(Feuil1!U6,"/4")</f>
        <v>0/4</v>
      </c>
      <c r="W9" s="68" t="str">
        <f>CONCATENATE(Feuil1!V6,"/4")</f>
        <v>0/4</v>
      </c>
      <c r="X9" s="68" t="str">
        <f>CONCATENATE(Feuil1!W6,"/4")</f>
        <v>0/4</v>
      </c>
      <c r="Y9" s="68" t="str">
        <f>CONCATENATE(Feuil1!X6,"/4")</f>
        <v>0/4</v>
      </c>
      <c r="Z9" s="68" t="str">
        <f>CONCATENATE(Feuil1!Y6,"/4")</f>
        <v>0/4</v>
      </c>
      <c r="AA9" s="68" t="str">
        <f>CONCATENATE(Feuil1!Z6,"/4")</f>
        <v>0/4</v>
      </c>
      <c r="AB9" s="68" t="str">
        <f>CONCATENATE(Feuil1!AA6,"/4")</f>
        <v>0/4</v>
      </c>
      <c r="AC9" s="68" t="str">
        <f>CONCATENATE(Feuil1!AB6,"/4")</f>
        <v>0/4</v>
      </c>
      <c r="AD9" s="68" t="str">
        <f>CONCATENATE(Feuil1!AC6,"/4")</f>
        <v>0/4</v>
      </c>
      <c r="AE9" s="68" t="str">
        <f>CONCATENATE(Feuil1!AD6,"/4")</f>
        <v>0/4</v>
      </c>
      <c r="AF9" s="68" t="str">
        <f>CONCATENATE(Feuil1!AE6,"/4")</f>
        <v>0/4</v>
      </c>
      <c r="AG9" s="68" t="str">
        <f>CONCATENATE(Feuil1!AF6,"/4")</f>
        <v>0/4</v>
      </c>
      <c r="AH9" s="68" t="str">
        <f>CONCATENATE(Feuil1!AG6,"/4")</f>
        <v>0/4</v>
      </c>
      <c r="AI9" s="68" t="str">
        <f>CONCATENATE(Feuil1!AH6,"/4")</f>
        <v>0/4</v>
      </c>
      <c r="AJ9" s="68" t="str">
        <f>CONCATENATE(Feuil1!AI6,"/4")</f>
        <v>0/4</v>
      </c>
      <c r="AK9" s="68" t="str">
        <f>CONCATENATE(Feuil1!AJ6,"/4")</f>
        <v>0/4</v>
      </c>
      <c r="AL9" s="68" t="str">
        <f>CONCATENATE(Feuil1!AK6,"/4")</f>
        <v>0/4</v>
      </c>
      <c r="AM9" s="68" t="str">
        <f>CONCATENATE(Feuil1!AL6,"/4")</f>
        <v>0/4</v>
      </c>
      <c r="AN9" s="68" t="str">
        <f>CONCATENATE(Feuil1!AM6,"/4")</f>
        <v>0/4</v>
      </c>
      <c r="AO9" s="68" t="str">
        <f>CONCATENATE(Feuil1!AN6,"/4")</f>
        <v>0/4</v>
      </c>
      <c r="AP9" s="68" t="str">
        <f>CONCATENATE(Feuil1!AO6,"/4")</f>
        <v>0/4</v>
      </c>
    </row>
    <row r="10" spans="1:42" x14ac:dyDescent="0.2">
      <c r="A10" s="215" t="s">
        <v>4</v>
      </c>
      <c r="B10" s="216"/>
      <c r="C10" s="67" t="e">
        <f>CONCATENATE(ROUND(Feuil1!AP7,0),"/6")</f>
        <v>#DIV/0!</v>
      </c>
      <c r="D10" s="70" t="str">
        <f>CONCATENATE(Feuil1!C6,"/6")</f>
        <v>0/6</v>
      </c>
      <c r="E10" s="70" t="str">
        <f>CONCATENATE(Feuil1!D6,"/6")</f>
        <v>0/6</v>
      </c>
      <c r="F10" s="70" t="str">
        <f>CONCATENATE(Feuil1!E6,"/6")</f>
        <v>0/6</v>
      </c>
      <c r="G10" s="70" t="str">
        <f>CONCATENATE(Feuil1!F6,"/6")</f>
        <v>0/6</v>
      </c>
      <c r="H10" s="70" t="str">
        <f>CONCATENATE(Feuil1!G6,"/6")</f>
        <v>0/6</v>
      </c>
      <c r="I10" s="70" t="str">
        <f>CONCATENATE(Feuil1!H6,"/6")</f>
        <v>0/6</v>
      </c>
      <c r="J10" s="70" t="str">
        <f>CONCATENATE(Feuil1!I6,"/6")</f>
        <v>0/6</v>
      </c>
      <c r="K10" s="70" t="str">
        <f>CONCATENATE(Feuil1!J6,"/6")</f>
        <v>0/6</v>
      </c>
      <c r="L10" s="70" t="str">
        <f>CONCATENATE(Feuil1!K6,"/6")</f>
        <v>0/6</v>
      </c>
      <c r="M10" s="70" t="str">
        <f>CONCATENATE(Feuil1!L6,"/6")</f>
        <v>0/6</v>
      </c>
      <c r="N10" s="70" t="str">
        <f>CONCATENATE(Feuil1!M6,"/6")</f>
        <v>0/6</v>
      </c>
      <c r="O10" s="70" t="str">
        <f>CONCATENATE(Feuil1!N6,"/6")</f>
        <v>0/6</v>
      </c>
      <c r="P10" s="70" t="str">
        <f>CONCATENATE(Feuil1!O6,"/6")</f>
        <v>0/6</v>
      </c>
      <c r="Q10" s="70" t="str">
        <f>CONCATENATE(Feuil1!P6,"/6")</f>
        <v>0/6</v>
      </c>
      <c r="R10" s="70" t="str">
        <f>CONCATENATE(Feuil1!Q6,"/6")</f>
        <v>0/6</v>
      </c>
      <c r="S10" s="70" t="str">
        <f>CONCATENATE(Feuil1!R6,"/6")</f>
        <v>0/6</v>
      </c>
      <c r="T10" s="70" t="str">
        <f>CONCATENATE(Feuil1!S6,"/6")</f>
        <v>0/6</v>
      </c>
      <c r="U10" s="70" t="str">
        <f>CONCATENATE(Feuil1!T6,"/6")</f>
        <v>0/6</v>
      </c>
      <c r="V10" s="70" t="str">
        <f>CONCATENATE(Feuil1!U6,"/6")</f>
        <v>0/6</v>
      </c>
      <c r="W10" s="70" t="str">
        <f>CONCATENATE(Feuil1!V6,"/6")</f>
        <v>0/6</v>
      </c>
      <c r="X10" s="70" t="str">
        <f>CONCATENATE(Feuil1!W6,"/6")</f>
        <v>0/6</v>
      </c>
      <c r="Y10" s="70" t="str">
        <f>CONCATENATE(Feuil1!X6,"/6")</f>
        <v>0/6</v>
      </c>
      <c r="Z10" s="70" t="str">
        <f>CONCATENATE(Feuil1!Y6,"/6")</f>
        <v>0/6</v>
      </c>
      <c r="AA10" s="70" t="str">
        <f>CONCATENATE(Feuil1!Z6,"/6")</f>
        <v>0/6</v>
      </c>
      <c r="AB10" s="70" t="str">
        <f>CONCATENATE(Feuil1!AA6,"/6")</f>
        <v>0/6</v>
      </c>
      <c r="AC10" s="70" t="str">
        <f>CONCATENATE(Feuil1!AB6,"/6")</f>
        <v>0/6</v>
      </c>
      <c r="AD10" s="70" t="str">
        <f>CONCATENATE(Feuil1!AC6,"/6")</f>
        <v>0/6</v>
      </c>
      <c r="AE10" s="70" t="str">
        <f>CONCATENATE(Feuil1!AD6,"/6")</f>
        <v>0/6</v>
      </c>
      <c r="AF10" s="70" t="str">
        <f>CONCATENATE(Feuil1!AE6,"/6")</f>
        <v>0/6</v>
      </c>
      <c r="AG10" s="70" t="str">
        <f>CONCATENATE(Feuil1!AF6,"/6")</f>
        <v>0/6</v>
      </c>
      <c r="AH10" s="70" t="str">
        <f>CONCATENATE(Feuil1!AG6,"/6")</f>
        <v>0/6</v>
      </c>
      <c r="AI10" s="70" t="str">
        <f>CONCATENATE(Feuil1!AH6,"/6")</f>
        <v>0/6</v>
      </c>
      <c r="AJ10" s="70" t="str">
        <f>CONCATENATE(Feuil1!AI6,"/6")</f>
        <v>0/6</v>
      </c>
      <c r="AK10" s="70" t="str">
        <f>CONCATENATE(Feuil1!AJ6,"/6")</f>
        <v>0/6</v>
      </c>
      <c r="AL10" s="70" t="str">
        <f>CONCATENATE(Feuil1!AK6,"/6")</f>
        <v>0/6</v>
      </c>
      <c r="AM10" s="70" t="str">
        <f>CONCATENATE(Feuil1!AL6,"/6")</f>
        <v>0/6</v>
      </c>
      <c r="AN10" s="70" t="str">
        <f>CONCATENATE(Feuil1!AM6,"/6")</f>
        <v>0/6</v>
      </c>
      <c r="AO10" s="70" t="str">
        <f>CONCATENATE(Feuil1!AN6,"/6")</f>
        <v>0/6</v>
      </c>
      <c r="AP10" s="70" t="str">
        <f>CONCATENATE(Feuil1!AO6,"/6")</f>
        <v>0/6</v>
      </c>
    </row>
    <row r="11" spans="1:42" ht="13.5" thickBot="1" x14ac:dyDescent="0.25">
      <c r="A11" s="207" t="s">
        <v>54</v>
      </c>
      <c r="B11" s="208"/>
      <c r="C11" s="67" t="e">
        <f>CONCATENATE(ROUND(Feuil1!AP8,0),"/9")</f>
        <v>#DIV/0!</v>
      </c>
      <c r="D11" s="68" t="str">
        <f>CONCATENATE(Feuil1!C8,"/9")</f>
        <v>0/9</v>
      </c>
      <c r="E11" s="68" t="str">
        <f>CONCATENATE(Feuil1!D8,"/9")</f>
        <v>0/9</v>
      </c>
      <c r="F11" s="68" t="str">
        <f>CONCATENATE(Feuil1!E8,"/9")</f>
        <v>0/9</v>
      </c>
      <c r="G11" s="68" t="str">
        <f>CONCATENATE(Feuil1!F8,"/9")</f>
        <v>0/9</v>
      </c>
      <c r="H11" s="68" t="str">
        <f>CONCATENATE(Feuil1!G8,"/9")</f>
        <v>0/9</v>
      </c>
      <c r="I11" s="68" t="str">
        <f>CONCATENATE(Feuil1!H8,"/9")</f>
        <v>0/9</v>
      </c>
      <c r="J11" s="68" t="str">
        <f>CONCATENATE(Feuil1!I8,"/9")</f>
        <v>0/9</v>
      </c>
      <c r="K11" s="68" t="str">
        <f>CONCATENATE(Feuil1!J8,"/9")</f>
        <v>0/9</v>
      </c>
      <c r="L11" s="68" t="str">
        <f>CONCATENATE(Feuil1!K8,"/9")</f>
        <v>0/9</v>
      </c>
      <c r="M11" s="68" t="str">
        <f>CONCATENATE(Feuil1!L8,"/9")</f>
        <v>0/9</v>
      </c>
      <c r="N11" s="68" t="str">
        <f>CONCATENATE(Feuil1!M8,"/9")</f>
        <v>0/9</v>
      </c>
      <c r="O11" s="68" t="str">
        <f>CONCATENATE(Feuil1!N8,"/9")</f>
        <v>0/9</v>
      </c>
      <c r="P11" s="68" t="str">
        <f>CONCATENATE(Feuil1!O8,"/9")</f>
        <v>0/9</v>
      </c>
      <c r="Q11" s="68" t="str">
        <f>CONCATENATE(Feuil1!P8,"/9")</f>
        <v>0/9</v>
      </c>
      <c r="R11" s="68" t="str">
        <f>CONCATENATE(Feuil1!Q8,"/9")</f>
        <v>0/9</v>
      </c>
      <c r="S11" s="68" t="str">
        <f>CONCATENATE(Feuil1!R8,"/9")</f>
        <v>0/9</v>
      </c>
      <c r="T11" s="68" t="str">
        <f>CONCATENATE(Feuil1!S8,"/9")</f>
        <v>0/9</v>
      </c>
      <c r="U11" s="68" t="str">
        <f>CONCATENATE(Feuil1!T8,"/9")</f>
        <v>0/9</v>
      </c>
      <c r="V11" s="68" t="str">
        <f>CONCATENATE(Feuil1!U8,"/9")</f>
        <v>0/9</v>
      </c>
      <c r="W11" s="68" t="str">
        <f>CONCATENATE(Feuil1!V8,"/9")</f>
        <v>0/9</v>
      </c>
      <c r="X11" s="68" t="str">
        <f>CONCATENATE(Feuil1!W8,"/9")</f>
        <v>0/9</v>
      </c>
      <c r="Y11" s="68" t="str">
        <f>CONCATENATE(Feuil1!X8,"/9")</f>
        <v>0/9</v>
      </c>
      <c r="Z11" s="68" t="str">
        <f>CONCATENATE(Feuil1!Y8,"/9")</f>
        <v>0/9</v>
      </c>
      <c r="AA11" s="68" t="str">
        <f>CONCATENATE(Feuil1!Z8,"/9")</f>
        <v>0/9</v>
      </c>
      <c r="AB11" s="68" t="str">
        <f>CONCATENATE(Feuil1!AA8,"/9")</f>
        <v>0/9</v>
      </c>
      <c r="AC11" s="68" t="str">
        <f>CONCATENATE(Feuil1!AB8,"/9")</f>
        <v>0/9</v>
      </c>
      <c r="AD11" s="68" t="str">
        <f>CONCATENATE(Feuil1!AC8,"/9")</f>
        <v>0/9</v>
      </c>
      <c r="AE11" s="68" t="str">
        <f>CONCATENATE(Feuil1!AD8,"/9")</f>
        <v>0/9</v>
      </c>
      <c r="AF11" s="68" t="str">
        <f>CONCATENATE(Feuil1!AE8,"/9")</f>
        <v>0/9</v>
      </c>
      <c r="AG11" s="68" t="str">
        <f>CONCATENATE(Feuil1!AF8,"/9")</f>
        <v>0/9</v>
      </c>
      <c r="AH11" s="68" t="str">
        <f>CONCATENATE(Feuil1!AG8,"/9")</f>
        <v>0/9</v>
      </c>
      <c r="AI11" s="68" t="str">
        <f>CONCATENATE(Feuil1!AH8,"/9")</f>
        <v>0/9</v>
      </c>
      <c r="AJ11" s="68" t="str">
        <f>CONCATENATE(Feuil1!AI8,"/9")</f>
        <v>0/9</v>
      </c>
      <c r="AK11" s="68" t="str">
        <f>CONCATENATE(Feuil1!AJ8,"/9")</f>
        <v>0/9</v>
      </c>
      <c r="AL11" s="68" t="str">
        <f>CONCATENATE(Feuil1!AK8,"/9")</f>
        <v>0/9</v>
      </c>
      <c r="AM11" s="68" t="str">
        <f>CONCATENATE(Feuil1!AL8,"/9")</f>
        <v>0/9</v>
      </c>
      <c r="AN11" s="68" t="str">
        <f>CONCATENATE(Feuil1!AM8,"/9")</f>
        <v>0/9</v>
      </c>
      <c r="AO11" s="68" t="str">
        <f>CONCATENATE(Feuil1!AN8,"/9")</f>
        <v>0/9</v>
      </c>
      <c r="AP11" s="68" t="str">
        <f>CONCATENATE(Feuil1!AO8,"/9")</f>
        <v>0/9</v>
      </c>
    </row>
    <row r="12" spans="1:42" x14ac:dyDescent="0.2">
      <c r="A12" s="217" t="s">
        <v>69</v>
      </c>
      <c r="B12" s="218"/>
      <c r="C12" s="67" t="e">
        <f>CONCATENATE(ROUND(Feuil1!AP9,0),"/43")</f>
        <v>#DIV/0!</v>
      </c>
      <c r="D12" s="71" t="str">
        <f>CONCATENATE(Feuil1!C9,"/43")</f>
        <v>0/43</v>
      </c>
      <c r="E12" s="71" t="str">
        <f>CONCATENATE(Feuil1!D9,"/43")</f>
        <v>0/43</v>
      </c>
      <c r="F12" s="71" t="str">
        <f>CONCATENATE(Feuil1!E9,"/43")</f>
        <v>0/43</v>
      </c>
      <c r="G12" s="71" t="str">
        <f>CONCATENATE(Feuil1!F9,"/43")</f>
        <v>0/43</v>
      </c>
      <c r="H12" s="71" t="str">
        <f>CONCATENATE(Feuil1!G9,"/43")</f>
        <v>0/43</v>
      </c>
      <c r="I12" s="71" t="str">
        <f>CONCATENATE(Feuil1!H9,"/43")</f>
        <v>0/43</v>
      </c>
      <c r="J12" s="71" t="str">
        <f>CONCATENATE(Feuil1!I9,"/43")</f>
        <v>0/43</v>
      </c>
      <c r="K12" s="71" t="str">
        <f>CONCATENATE(Feuil1!J9,"/43")</f>
        <v>0/43</v>
      </c>
      <c r="L12" s="71" t="str">
        <f>CONCATENATE(Feuil1!K9,"/43")</f>
        <v>0/43</v>
      </c>
      <c r="M12" s="71" t="str">
        <f>CONCATENATE(Feuil1!L9,"/43")</f>
        <v>0/43</v>
      </c>
      <c r="N12" s="71" t="str">
        <f>CONCATENATE(Feuil1!M9,"/43")</f>
        <v>0/43</v>
      </c>
      <c r="O12" s="71" t="str">
        <f>CONCATENATE(Feuil1!N9,"/43")</f>
        <v>0/43</v>
      </c>
      <c r="P12" s="71" t="str">
        <f>CONCATENATE(Feuil1!O9,"/43")</f>
        <v>0/43</v>
      </c>
      <c r="Q12" s="71" t="str">
        <f>CONCATENATE(Feuil1!P9,"/43")</f>
        <v>0/43</v>
      </c>
      <c r="R12" s="71" t="str">
        <f>CONCATENATE(Feuil1!Q9,"/43")</f>
        <v>0/43</v>
      </c>
      <c r="S12" s="71" t="str">
        <f>CONCATENATE(Feuil1!R9,"/43")</f>
        <v>0/43</v>
      </c>
      <c r="T12" s="71" t="str">
        <f>CONCATENATE(Feuil1!S9,"/43")</f>
        <v>0/43</v>
      </c>
      <c r="U12" s="71" t="str">
        <f>CONCATENATE(Feuil1!T9,"/43")</f>
        <v>0/43</v>
      </c>
      <c r="V12" s="71" t="str">
        <f>CONCATENATE(Feuil1!U9,"/43")</f>
        <v>0/43</v>
      </c>
      <c r="W12" s="71" t="str">
        <f>CONCATENATE(Feuil1!V9,"/43")</f>
        <v>0/43</v>
      </c>
      <c r="X12" s="71" t="str">
        <f>CONCATENATE(Feuil1!W9,"/43")</f>
        <v>0/43</v>
      </c>
      <c r="Y12" s="71" t="str">
        <f>CONCATENATE(Feuil1!X9,"/43")</f>
        <v>0/43</v>
      </c>
      <c r="Z12" s="71" t="str">
        <f>CONCATENATE(Feuil1!Y9,"/43")</f>
        <v>0/43</v>
      </c>
      <c r="AA12" s="71" t="str">
        <f>CONCATENATE(Feuil1!Z9,"/43")</f>
        <v>0/43</v>
      </c>
      <c r="AB12" s="71" t="str">
        <f>CONCATENATE(Feuil1!AA9,"/43")</f>
        <v>0/43</v>
      </c>
      <c r="AC12" s="71" t="str">
        <f>CONCATENATE(Feuil1!AB9,"/43")</f>
        <v>0/43</v>
      </c>
      <c r="AD12" s="71" t="str">
        <f>CONCATENATE(Feuil1!AC9,"/43")</f>
        <v>0/43</v>
      </c>
      <c r="AE12" s="71" t="str">
        <f>CONCATENATE(Feuil1!AD9,"/43")</f>
        <v>0/43</v>
      </c>
      <c r="AF12" s="71" t="str">
        <f>CONCATENATE(Feuil1!AE9,"/43")</f>
        <v>0/43</v>
      </c>
      <c r="AG12" s="71" t="str">
        <f>CONCATENATE(Feuil1!AF9,"/43")</f>
        <v>0/43</v>
      </c>
      <c r="AH12" s="71" t="str">
        <f>CONCATENATE(Feuil1!AG9,"/43")</f>
        <v>0/43</v>
      </c>
      <c r="AI12" s="71" t="str">
        <f>CONCATENATE(Feuil1!AH9,"/43")</f>
        <v>0/43</v>
      </c>
      <c r="AJ12" s="71" t="str">
        <f>CONCATENATE(Feuil1!AI9,"/43")</f>
        <v>0/43</v>
      </c>
      <c r="AK12" s="71" t="str">
        <f>CONCATENATE(Feuil1!AJ9,"/43")</f>
        <v>0/43</v>
      </c>
      <c r="AL12" s="71" t="str">
        <f>CONCATENATE(Feuil1!AK9,"/43")</f>
        <v>0/43</v>
      </c>
      <c r="AM12" s="71" t="str">
        <f>CONCATENATE(Feuil1!AL9,"/43")</f>
        <v>0/43</v>
      </c>
      <c r="AN12" s="71" t="str">
        <f>CONCATENATE(Feuil1!AM9,"/43")</f>
        <v>0/43</v>
      </c>
      <c r="AO12" s="71" t="str">
        <f>CONCATENATE(Feuil1!AN9,"/43")</f>
        <v>0/43</v>
      </c>
      <c r="AP12" s="71" t="str">
        <f>CONCATENATE(Feuil1!AO9,"/43")</f>
        <v>0/43</v>
      </c>
    </row>
    <row r="13" spans="1:42" s="73" customFormat="1" ht="13.5" thickBot="1" x14ac:dyDescent="0.25">
      <c r="A13" s="217" t="s">
        <v>70</v>
      </c>
      <c r="B13" s="218"/>
      <c r="C13" s="67" t="e">
        <f>CONCATENATE(ROUND(Feuil1!AP10,0),"/43")</f>
        <v>#DIV/0!</v>
      </c>
      <c r="D13" s="72" t="str">
        <f>CONCATENATE(Feuil1!C10,"/43")</f>
        <v>0/43</v>
      </c>
      <c r="E13" s="72" t="str">
        <f>CONCATENATE(Feuil1!D10,"/43")</f>
        <v>0/43</v>
      </c>
      <c r="F13" s="72" t="str">
        <f>CONCATENATE(Feuil1!E10,"/43")</f>
        <v>0/43</v>
      </c>
      <c r="G13" s="72" t="str">
        <f>CONCATENATE(Feuil1!F10,"/43")</f>
        <v>0/43</v>
      </c>
      <c r="H13" s="72" t="str">
        <f>CONCATENATE(Feuil1!G10,"/43")</f>
        <v>0/43</v>
      </c>
      <c r="I13" s="72" t="str">
        <f>CONCATENATE(Feuil1!H10,"/43")</f>
        <v>0/43</v>
      </c>
      <c r="J13" s="72" t="str">
        <f>CONCATENATE(Feuil1!I10,"/43")</f>
        <v>0/43</v>
      </c>
      <c r="K13" s="72" t="str">
        <f>CONCATENATE(Feuil1!J10,"/43")</f>
        <v>0/43</v>
      </c>
      <c r="L13" s="72" t="str">
        <f>CONCATENATE(Feuil1!K10,"/43")</f>
        <v>0/43</v>
      </c>
      <c r="M13" s="72" t="str">
        <f>CONCATENATE(Feuil1!L10,"/43")</f>
        <v>0/43</v>
      </c>
      <c r="N13" s="72" t="str">
        <f>CONCATENATE(Feuil1!M10,"/43")</f>
        <v>0/43</v>
      </c>
      <c r="O13" s="72" t="str">
        <f>CONCATENATE(Feuil1!N10,"/43")</f>
        <v>0/43</v>
      </c>
      <c r="P13" s="72" t="str">
        <f>CONCATENATE(Feuil1!O10,"/43")</f>
        <v>0/43</v>
      </c>
      <c r="Q13" s="72" t="str">
        <f>CONCATENATE(Feuil1!P10,"/43")</f>
        <v>0/43</v>
      </c>
      <c r="R13" s="72" t="str">
        <f>CONCATENATE(Feuil1!Q10,"/43")</f>
        <v>0/43</v>
      </c>
      <c r="S13" s="72" t="str">
        <f>CONCATENATE(Feuil1!R10,"/43")</f>
        <v>0/43</v>
      </c>
      <c r="T13" s="72" t="str">
        <f>CONCATENATE(Feuil1!S10,"/43")</f>
        <v>0/43</v>
      </c>
      <c r="U13" s="72" t="str">
        <f>CONCATENATE(Feuil1!T10,"/43")</f>
        <v>0/43</v>
      </c>
      <c r="V13" s="72" t="str">
        <f>CONCATENATE(Feuil1!U10,"/43")</f>
        <v>0/43</v>
      </c>
      <c r="W13" s="72" t="str">
        <f>CONCATENATE(Feuil1!V10,"/43")</f>
        <v>0/43</v>
      </c>
      <c r="X13" s="72" t="str">
        <f>CONCATENATE(Feuil1!W10,"/43")</f>
        <v>0/43</v>
      </c>
      <c r="Y13" s="72" t="str">
        <f>CONCATENATE(Feuil1!X10,"/43")</f>
        <v>0/43</v>
      </c>
      <c r="Z13" s="72" t="str">
        <f>CONCATENATE(Feuil1!Y10,"/43")</f>
        <v>0/43</v>
      </c>
      <c r="AA13" s="72" t="str">
        <f>CONCATENATE(Feuil1!Z10,"/43")</f>
        <v>0/43</v>
      </c>
      <c r="AB13" s="72" t="str">
        <f>CONCATENATE(Feuil1!AA10,"/43")</f>
        <v>0/43</v>
      </c>
      <c r="AC13" s="72" t="str">
        <f>CONCATENATE(Feuil1!AB10,"/43")</f>
        <v>0/43</v>
      </c>
      <c r="AD13" s="72" t="str">
        <f>CONCATENATE(Feuil1!AC10,"/43")</f>
        <v>0/43</v>
      </c>
      <c r="AE13" s="72" t="str">
        <f>CONCATENATE(Feuil1!AD10,"/43")</f>
        <v>0/43</v>
      </c>
      <c r="AF13" s="72" t="str">
        <f>CONCATENATE(Feuil1!AE10,"/43")</f>
        <v>0/43</v>
      </c>
      <c r="AG13" s="72" t="str">
        <f>CONCATENATE(Feuil1!AF10,"/43")</f>
        <v>0/43</v>
      </c>
      <c r="AH13" s="72" t="str">
        <f>CONCATENATE(Feuil1!AG10,"/43")</f>
        <v>0/43</v>
      </c>
      <c r="AI13" s="72" t="str">
        <f>CONCATENATE(Feuil1!AH10,"/43")</f>
        <v>0/43</v>
      </c>
      <c r="AJ13" s="72" t="str">
        <f>CONCATENATE(Feuil1!AI10,"/43")</f>
        <v>0/43</v>
      </c>
      <c r="AK13" s="72" t="str">
        <f>CONCATENATE(Feuil1!AJ10,"/43")</f>
        <v>0/43</v>
      </c>
      <c r="AL13" s="72" t="str">
        <f>CONCATENATE(Feuil1!AK10,"/43")</f>
        <v>0/43</v>
      </c>
      <c r="AM13" s="72" t="str">
        <f>CONCATENATE(Feuil1!AL10,"/43")</f>
        <v>0/43</v>
      </c>
      <c r="AN13" s="72" t="str">
        <f>CONCATENATE(Feuil1!AM10,"/43")</f>
        <v>0/43</v>
      </c>
      <c r="AO13" s="72" t="str">
        <f>CONCATENATE(Feuil1!AN10,"/43")</f>
        <v>0/43</v>
      </c>
      <c r="AP13" s="72" t="str">
        <f>CONCATENATE(Feuil1!AO10,"/43")</f>
        <v>0/43</v>
      </c>
    </row>
    <row r="14" spans="1:42" s="76" customFormat="1" ht="13.5" thickBot="1" x14ac:dyDescent="0.25">
      <c r="A14" s="219" t="s">
        <v>71</v>
      </c>
      <c r="B14" s="220"/>
      <c r="C14" s="74" t="e">
        <f>Feuil1!AP11</f>
        <v>#DIV/0!</v>
      </c>
      <c r="D14" s="75">
        <f>Feuil1!C11</f>
        <v>0</v>
      </c>
      <c r="E14" s="75">
        <f>Feuil1!D11</f>
        <v>0</v>
      </c>
      <c r="F14" s="75">
        <f>Feuil1!E11</f>
        <v>0</v>
      </c>
      <c r="G14" s="75">
        <f>Feuil1!F11</f>
        <v>0</v>
      </c>
      <c r="H14" s="75">
        <f>Feuil1!G11</f>
        <v>0</v>
      </c>
      <c r="I14" s="75">
        <f>Feuil1!H11</f>
        <v>0</v>
      </c>
      <c r="J14" s="75">
        <f>Feuil1!I11</f>
        <v>0</v>
      </c>
      <c r="K14" s="75">
        <f>Feuil1!J11</f>
        <v>0</v>
      </c>
      <c r="L14" s="75">
        <f>Feuil1!K11</f>
        <v>0</v>
      </c>
      <c r="M14" s="75">
        <f>Feuil1!L11</f>
        <v>0</v>
      </c>
      <c r="N14" s="75">
        <f>Feuil1!M11</f>
        <v>0</v>
      </c>
      <c r="O14" s="75">
        <f>Feuil1!N11</f>
        <v>0</v>
      </c>
      <c r="P14" s="75">
        <f>Feuil1!O11</f>
        <v>0</v>
      </c>
      <c r="Q14" s="75">
        <f>Feuil1!P11</f>
        <v>0</v>
      </c>
      <c r="R14" s="75">
        <f>Feuil1!Q11</f>
        <v>0</v>
      </c>
      <c r="S14" s="75">
        <f>Feuil1!R11</f>
        <v>0</v>
      </c>
      <c r="T14" s="75">
        <f>Feuil1!S11</f>
        <v>0</v>
      </c>
      <c r="U14" s="75">
        <f>Feuil1!T11</f>
        <v>0</v>
      </c>
      <c r="V14" s="75">
        <f>Feuil1!U11</f>
        <v>0</v>
      </c>
      <c r="W14" s="75">
        <f>Feuil1!V11</f>
        <v>0</v>
      </c>
      <c r="X14" s="75">
        <f>Feuil1!W11</f>
        <v>0</v>
      </c>
      <c r="Y14" s="75">
        <f>Feuil1!X11</f>
        <v>0</v>
      </c>
      <c r="Z14" s="75">
        <f>Feuil1!Y11</f>
        <v>0</v>
      </c>
      <c r="AA14" s="75">
        <f>Feuil1!Z11</f>
        <v>0</v>
      </c>
      <c r="AB14" s="75">
        <f>Feuil1!AA11</f>
        <v>0</v>
      </c>
      <c r="AC14" s="75">
        <f>Feuil1!AB11</f>
        <v>0</v>
      </c>
      <c r="AD14" s="75">
        <f>Feuil1!AC11</f>
        <v>0</v>
      </c>
      <c r="AE14" s="75">
        <f>Feuil1!AD11</f>
        <v>0</v>
      </c>
      <c r="AF14" s="75">
        <f>Feuil1!AE11</f>
        <v>0</v>
      </c>
      <c r="AG14" s="75">
        <f>Feuil1!AF11</f>
        <v>0</v>
      </c>
      <c r="AH14" s="75">
        <f>Feuil1!AG11</f>
        <v>0</v>
      </c>
      <c r="AI14" s="75">
        <f>Feuil1!AH11</f>
        <v>0</v>
      </c>
      <c r="AJ14" s="75">
        <f>Feuil1!AI11</f>
        <v>0</v>
      </c>
      <c r="AK14" s="75">
        <f>Feuil1!AJ11</f>
        <v>0</v>
      </c>
      <c r="AL14" s="75">
        <f>Feuil1!AK11</f>
        <v>0</v>
      </c>
      <c r="AM14" s="75">
        <f>Feuil1!AL11</f>
        <v>0</v>
      </c>
      <c r="AN14" s="75">
        <f>Feuil1!AM11</f>
        <v>0</v>
      </c>
      <c r="AO14" s="75">
        <f>Feuil1!AN11</f>
        <v>0</v>
      </c>
      <c r="AP14" s="75">
        <f>Feuil1!AO11</f>
        <v>0</v>
      </c>
    </row>
    <row r="15" spans="1:42" ht="155.1" customHeight="1" x14ac:dyDescent="0.2">
      <c r="A15" s="211" t="s">
        <v>93</v>
      </c>
      <c r="B15" s="212"/>
      <c r="C15" s="59" t="str">
        <f>C6</f>
        <v xml:space="preserve">Réussite de la classe </v>
      </c>
      <c r="D15" s="62" t="str">
        <f>D6</f>
        <v xml:space="preserve"> </v>
      </c>
      <c r="E15" s="62" t="str">
        <f>E6</f>
        <v xml:space="preserve"> </v>
      </c>
      <c r="F15" s="62" t="str">
        <f t="shared" ref="F15:AP15" si="0">F6</f>
        <v xml:space="preserve"> </v>
      </c>
      <c r="G15" s="62" t="str">
        <f t="shared" si="0"/>
        <v xml:space="preserve"> </v>
      </c>
      <c r="H15" s="62" t="str">
        <f t="shared" si="0"/>
        <v xml:space="preserve"> </v>
      </c>
      <c r="I15" s="62" t="str">
        <f t="shared" si="0"/>
        <v xml:space="preserve"> </v>
      </c>
      <c r="J15" s="62" t="str">
        <f t="shared" si="0"/>
        <v xml:space="preserve"> </v>
      </c>
      <c r="K15" s="62" t="str">
        <f t="shared" si="0"/>
        <v xml:space="preserve"> </v>
      </c>
      <c r="L15" s="62" t="str">
        <f t="shared" si="0"/>
        <v xml:space="preserve"> </v>
      </c>
      <c r="M15" s="62" t="str">
        <f t="shared" si="0"/>
        <v xml:space="preserve"> </v>
      </c>
      <c r="N15" s="62" t="str">
        <f t="shared" si="0"/>
        <v xml:space="preserve"> </v>
      </c>
      <c r="O15" s="62" t="str">
        <f t="shared" si="0"/>
        <v xml:space="preserve"> </v>
      </c>
      <c r="P15" s="62" t="str">
        <f t="shared" si="0"/>
        <v xml:space="preserve"> </v>
      </c>
      <c r="Q15" s="62" t="str">
        <f t="shared" si="0"/>
        <v xml:space="preserve"> </v>
      </c>
      <c r="R15" s="62" t="str">
        <f t="shared" si="0"/>
        <v xml:space="preserve"> </v>
      </c>
      <c r="S15" s="62" t="str">
        <f t="shared" si="0"/>
        <v xml:space="preserve"> </v>
      </c>
      <c r="T15" s="62" t="str">
        <f t="shared" si="0"/>
        <v xml:space="preserve"> </v>
      </c>
      <c r="U15" s="62" t="str">
        <f t="shared" si="0"/>
        <v xml:space="preserve"> </v>
      </c>
      <c r="V15" s="62" t="str">
        <f t="shared" si="0"/>
        <v xml:space="preserve"> </v>
      </c>
      <c r="W15" s="62" t="str">
        <f t="shared" si="0"/>
        <v xml:space="preserve"> </v>
      </c>
      <c r="X15" s="62" t="str">
        <f t="shared" si="0"/>
        <v xml:space="preserve"> </v>
      </c>
      <c r="Y15" s="62" t="str">
        <f t="shared" si="0"/>
        <v xml:space="preserve"> </v>
      </c>
      <c r="Z15" s="62" t="str">
        <f t="shared" si="0"/>
        <v xml:space="preserve"> </v>
      </c>
      <c r="AA15" s="62" t="str">
        <f t="shared" si="0"/>
        <v xml:space="preserve"> </v>
      </c>
      <c r="AB15" s="62" t="str">
        <f t="shared" si="0"/>
        <v xml:space="preserve"> </v>
      </c>
      <c r="AC15" s="62" t="str">
        <f t="shared" si="0"/>
        <v xml:space="preserve"> </v>
      </c>
      <c r="AD15" s="62" t="str">
        <f t="shared" si="0"/>
        <v xml:space="preserve"> </v>
      </c>
      <c r="AE15" s="62" t="str">
        <f t="shared" si="0"/>
        <v xml:space="preserve"> </v>
      </c>
      <c r="AF15" s="62" t="str">
        <f t="shared" si="0"/>
        <v xml:space="preserve"> </v>
      </c>
      <c r="AG15" s="62" t="str">
        <f t="shared" si="0"/>
        <v xml:space="preserve"> </v>
      </c>
      <c r="AH15" s="62" t="str">
        <f t="shared" si="0"/>
        <v xml:space="preserve"> </v>
      </c>
      <c r="AI15" s="62" t="str">
        <f t="shared" si="0"/>
        <v xml:space="preserve"> </v>
      </c>
      <c r="AJ15" s="62" t="str">
        <f t="shared" si="0"/>
        <v xml:space="preserve"> </v>
      </c>
      <c r="AK15" s="62" t="str">
        <f t="shared" si="0"/>
        <v xml:space="preserve"> </v>
      </c>
      <c r="AL15" s="62" t="str">
        <f t="shared" si="0"/>
        <v xml:space="preserve"> </v>
      </c>
      <c r="AM15" s="62" t="str">
        <f t="shared" si="0"/>
        <v xml:space="preserve"> </v>
      </c>
      <c r="AN15" s="62" t="str">
        <f t="shared" si="0"/>
        <v xml:space="preserve"> </v>
      </c>
      <c r="AO15" s="62" t="str">
        <f t="shared" si="0"/>
        <v xml:space="preserve"> </v>
      </c>
      <c r="AP15" s="62" t="str">
        <f t="shared" si="0"/>
        <v xml:space="preserve"> </v>
      </c>
    </row>
    <row r="16" spans="1:42" x14ac:dyDescent="0.2">
      <c r="A16" s="207" t="s">
        <v>144</v>
      </c>
      <c r="B16" s="208"/>
      <c r="C16" s="67" t="e">
        <f>CONCATENATE(ROUND(Feuil1!AP13,0),"/22")</f>
        <v>#DIV/0!</v>
      </c>
      <c r="D16" s="68" t="str">
        <f>CONCATENATE(Feuil1!C13,"/22")</f>
        <v>0/22</v>
      </c>
      <c r="E16" s="68" t="str">
        <f>CONCATENATE(Feuil1!D13,"/22")</f>
        <v>0/22</v>
      </c>
      <c r="F16" s="68" t="str">
        <f>CONCATENATE(Feuil1!E13,"/22")</f>
        <v>0/22</v>
      </c>
      <c r="G16" s="68" t="str">
        <f>CONCATENATE(Feuil1!F13,"/22")</f>
        <v>0/22</v>
      </c>
      <c r="H16" s="68" t="str">
        <f>CONCATENATE(Feuil1!G13,"/22")</f>
        <v>0/22</v>
      </c>
      <c r="I16" s="68" t="str">
        <f>CONCATENATE(Feuil1!H13,"/22")</f>
        <v>0/22</v>
      </c>
      <c r="J16" s="68" t="str">
        <f>CONCATENATE(Feuil1!I13,"/22")</f>
        <v>0/22</v>
      </c>
      <c r="K16" s="68" t="str">
        <f>CONCATENATE(Feuil1!J13,"/22")</f>
        <v>0/22</v>
      </c>
      <c r="L16" s="68" t="str">
        <f>CONCATENATE(Feuil1!K13,"/22")</f>
        <v>0/22</v>
      </c>
      <c r="M16" s="68" t="str">
        <f>CONCATENATE(Feuil1!L13,"/22")</f>
        <v>0/22</v>
      </c>
      <c r="N16" s="68" t="str">
        <f>CONCATENATE(Feuil1!M13,"/22")</f>
        <v>0/22</v>
      </c>
      <c r="O16" s="68" t="str">
        <f>CONCATENATE(Feuil1!N13,"/22")</f>
        <v>0/22</v>
      </c>
      <c r="P16" s="68" t="str">
        <f>CONCATENATE(Feuil1!O13,"/22")</f>
        <v>0/22</v>
      </c>
      <c r="Q16" s="68" t="str">
        <f>CONCATENATE(Feuil1!P13,"/22")</f>
        <v>0/22</v>
      </c>
      <c r="R16" s="68" t="str">
        <f>CONCATENATE(Feuil1!Q13,"/22")</f>
        <v>0/22</v>
      </c>
      <c r="S16" s="68" t="str">
        <f>CONCATENATE(Feuil1!R13,"/22")</f>
        <v>0/22</v>
      </c>
      <c r="T16" s="68" t="str">
        <f>CONCATENATE(Feuil1!S13,"/22")</f>
        <v>0/22</v>
      </c>
      <c r="U16" s="68" t="str">
        <f>CONCATENATE(Feuil1!T13,"/22")</f>
        <v>0/22</v>
      </c>
      <c r="V16" s="68" t="str">
        <f>CONCATENATE(Feuil1!U13,"/22")</f>
        <v>0/22</v>
      </c>
      <c r="W16" s="68" t="str">
        <f>CONCATENATE(Feuil1!V13,"/22")</f>
        <v>0/22</v>
      </c>
      <c r="X16" s="68" t="str">
        <f>CONCATENATE(Feuil1!W13,"/22")</f>
        <v>0/22</v>
      </c>
      <c r="Y16" s="68" t="str">
        <f>CONCATENATE(Feuil1!X13,"/22")</f>
        <v>0/22</v>
      </c>
      <c r="Z16" s="68" t="str">
        <f>CONCATENATE(Feuil1!Y13,"/22")</f>
        <v>0/22</v>
      </c>
      <c r="AA16" s="68" t="str">
        <f>CONCATENATE(Feuil1!Z13,"/22")</f>
        <v>0/22</v>
      </c>
      <c r="AB16" s="68" t="str">
        <f>CONCATENATE(Feuil1!AA13,"/22")</f>
        <v>0/22</v>
      </c>
      <c r="AC16" s="68" t="str">
        <f>CONCATENATE(Feuil1!AB13,"/22")</f>
        <v>0/22</v>
      </c>
      <c r="AD16" s="68" t="str">
        <f>CONCATENATE(Feuil1!AC13,"/22")</f>
        <v>0/22</v>
      </c>
      <c r="AE16" s="68" t="str">
        <f>CONCATENATE(Feuil1!AD13,"/22")</f>
        <v>0/22</v>
      </c>
      <c r="AF16" s="68" t="str">
        <f>CONCATENATE(Feuil1!AE13,"/22")</f>
        <v>0/22</v>
      </c>
      <c r="AG16" s="68" t="str">
        <f>CONCATENATE(Feuil1!AF13,"/22")</f>
        <v>0/22</v>
      </c>
      <c r="AH16" s="68" t="str">
        <f>CONCATENATE(Feuil1!AG13,"/22")</f>
        <v>0/22</v>
      </c>
      <c r="AI16" s="68" t="str">
        <f>CONCATENATE(Feuil1!AH13,"/22")</f>
        <v>0/22</v>
      </c>
      <c r="AJ16" s="68" t="str">
        <f>CONCATENATE(Feuil1!AI13,"/22")</f>
        <v>0/22</v>
      </c>
      <c r="AK16" s="68" t="str">
        <f>CONCATENATE(Feuil1!AJ13,"/22")</f>
        <v>0/22</v>
      </c>
      <c r="AL16" s="68" t="str">
        <f>CONCATENATE(Feuil1!AK13,"/22")</f>
        <v>0/22</v>
      </c>
      <c r="AM16" s="68" t="str">
        <f>CONCATENATE(Feuil1!AL13,"/22")</f>
        <v>0/22</v>
      </c>
      <c r="AN16" s="68" t="str">
        <f>CONCATENATE(Feuil1!AM13,"/22")</f>
        <v>0/22</v>
      </c>
      <c r="AO16" s="68" t="str">
        <f>CONCATENATE(Feuil1!AN13,"/22")</f>
        <v>0/22</v>
      </c>
      <c r="AP16" s="68" t="str">
        <f>CONCATENATE(Feuil1!AO13,"/22")</f>
        <v>0/22</v>
      </c>
    </row>
    <row r="17" spans="1:42" x14ac:dyDescent="0.2">
      <c r="A17" s="215" t="s">
        <v>73</v>
      </c>
      <c r="B17" s="216"/>
      <c r="C17" s="67" t="e">
        <f>CONCATENATE(ROUND(Feuil1!AP14,0),"/9")</f>
        <v>#DIV/0!</v>
      </c>
      <c r="D17" s="70" t="str">
        <f>CONCATENATE(Feuil1!C14,"/9")</f>
        <v>0/9</v>
      </c>
      <c r="E17" s="70" t="str">
        <f>CONCATENATE(Feuil1!D14,"/9")</f>
        <v>0/9</v>
      </c>
      <c r="F17" s="70" t="str">
        <f>CONCATENATE(Feuil1!E14,"/9")</f>
        <v>0/9</v>
      </c>
      <c r="G17" s="70" t="str">
        <f>CONCATENATE(Feuil1!F14,"/9")</f>
        <v>0/9</v>
      </c>
      <c r="H17" s="70" t="str">
        <f>CONCATENATE(Feuil1!G14,"/9")</f>
        <v>0/9</v>
      </c>
      <c r="I17" s="70" t="str">
        <f>CONCATENATE(Feuil1!H14,"/9")</f>
        <v>0/9</v>
      </c>
      <c r="J17" s="70" t="str">
        <f>CONCATENATE(Feuil1!I14,"/9")</f>
        <v>0/9</v>
      </c>
      <c r="K17" s="70" t="str">
        <f>CONCATENATE(Feuil1!J14,"/9")</f>
        <v>0/9</v>
      </c>
      <c r="L17" s="70" t="str">
        <f>CONCATENATE(Feuil1!K14,"/9")</f>
        <v>0/9</v>
      </c>
      <c r="M17" s="70" t="str">
        <f>CONCATENATE(Feuil1!L14,"/9")</f>
        <v>0/9</v>
      </c>
      <c r="N17" s="70" t="str">
        <f>CONCATENATE(Feuil1!M14,"/9")</f>
        <v>0/9</v>
      </c>
      <c r="O17" s="70" t="str">
        <f>CONCATENATE(Feuil1!N14,"/9")</f>
        <v>0/9</v>
      </c>
      <c r="P17" s="70" t="str">
        <f>CONCATENATE(Feuil1!O14,"/9")</f>
        <v>0/9</v>
      </c>
      <c r="Q17" s="70" t="str">
        <f>CONCATENATE(Feuil1!P14,"/9")</f>
        <v>0/9</v>
      </c>
      <c r="R17" s="70" t="str">
        <f>CONCATENATE(Feuil1!Q14,"/9")</f>
        <v>0/9</v>
      </c>
      <c r="S17" s="70" t="str">
        <f>CONCATENATE(Feuil1!R14,"/9")</f>
        <v>0/9</v>
      </c>
      <c r="T17" s="70" t="str">
        <f>CONCATENATE(Feuil1!S14,"/9")</f>
        <v>0/9</v>
      </c>
      <c r="U17" s="70" t="str">
        <f>CONCATENATE(Feuil1!T14,"/9")</f>
        <v>0/9</v>
      </c>
      <c r="V17" s="70" t="str">
        <f>CONCATENATE(Feuil1!U14,"/9")</f>
        <v>0/9</v>
      </c>
      <c r="W17" s="70" t="str">
        <f>CONCATENATE(Feuil1!V14,"/9")</f>
        <v>0/9</v>
      </c>
      <c r="X17" s="70" t="str">
        <f>CONCATENATE(Feuil1!W14,"/9")</f>
        <v>0/9</v>
      </c>
      <c r="Y17" s="70" t="str">
        <f>CONCATENATE(Feuil1!X14,"/9")</f>
        <v>0/9</v>
      </c>
      <c r="Z17" s="70" t="str">
        <f>CONCATENATE(Feuil1!Y14,"/9")</f>
        <v>0/9</v>
      </c>
      <c r="AA17" s="70" t="str">
        <f>CONCATENATE(Feuil1!Z14,"/9")</f>
        <v>0/9</v>
      </c>
      <c r="AB17" s="70" t="str">
        <f>CONCATENATE(Feuil1!AA14,"/9")</f>
        <v>0/9</v>
      </c>
      <c r="AC17" s="70" t="str">
        <f>CONCATENATE(Feuil1!AB14,"/9")</f>
        <v>0/9</v>
      </c>
      <c r="AD17" s="70" t="str">
        <f>CONCATENATE(Feuil1!AC14,"/9")</f>
        <v>0/9</v>
      </c>
      <c r="AE17" s="70" t="str">
        <f>CONCATENATE(Feuil1!AD14,"/9")</f>
        <v>0/9</v>
      </c>
      <c r="AF17" s="70" t="str">
        <f>CONCATENATE(Feuil1!AE14,"/9")</f>
        <v>0/9</v>
      </c>
      <c r="AG17" s="70" t="str">
        <f>CONCATENATE(Feuil1!AF14,"/9")</f>
        <v>0/9</v>
      </c>
      <c r="AH17" s="70" t="str">
        <f>CONCATENATE(Feuil1!AG14,"/9")</f>
        <v>0/9</v>
      </c>
      <c r="AI17" s="70" t="str">
        <f>CONCATENATE(Feuil1!AH14,"/9")</f>
        <v>0/9</v>
      </c>
      <c r="AJ17" s="70" t="str">
        <f>CONCATENATE(Feuil1!AI14,"/9")</f>
        <v>0/9</v>
      </c>
      <c r="AK17" s="70" t="str">
        <f>CONCATENATE(Feuil1!AJ14,"/9")</f>
        <v>0/9</v>
      </c>
      <c r="AL17" s="70" t="str">
        <f>CONCATENATE(Feuil1!AK14,"/9")</f>
        <v>0/9</v>
      </c>
      <c r="AM17" s="70" t="str">
        <f>CONCATENATE(Feuil1!AL14,"/9")</f>
        <v>0/9</v>
      </c>
      <c r="AN17" s="70" t="str">
        <f>CONCATENATE(Feuil1!AM14,"/9")</f>
        <v>0/9</v>
      </c>
      <c r="AO17" s="70" t="str">
        <f>CONCATENATE(Feuil1!AN14,"/9")</f>
        <v>0/9</v>
      </c>
      <c r="AP17" s="70" t="str">
        <f>CONCATENATE(Feuil1!AO14,"/9")</f>
        <v>0/9</v>
      </c>
    </row>
    <row r="18" spans="1:42" ht="13.5" thickBot="1" x14ac:dyDescent="0.25">
      <c r="A18" s="207" t="s">
        <v>74</v>
      </c>
      <c r="B18" s="208"/>
      <c r="C18" s="67" t="e">
        <f>CONCATENATE(ROUND(Feuil1!AP15,0),"/3")</f>
        <v>#DIV/0!</v>
      </c>
      <c r="D18" s="68" t="str">
        <f>CONCATENATE(Feuil1!C15,"/3")</f>
        <v>0/3</v>
      </c>
      <c r="E18" s="68" t="str">
        <f>CONCATENATE(Feuil1!D15,"/3")</f>
        <v>0/3</v>
      </c>
      <c r="F18" s="68" t="str">
        <f>CONCATENATE(Feuil1!E15,"/3")</f>
        <v>0/3</v>
      </c>
      <c r="G18" s="68" t="str">
        <f>CONCATENATE(Feuil1!F15,"/3")</f>
        <v>0/3</v>
      </c>
      <c r="H18" s="68" t="str">
        <f>CONCATENATE(Feuil1!G15,"/3")</f>
        <v>0/3</v>
      </c>
      <c r="I18" s="68" t="str">
        <f>CONCATENATE(Feuil1!H15,"/3")</f>
        <v>0/3</v>
      </c>
      <c r="J18" s="68" t="str">
        <f>CONCATENATE(Feuil1!I15,"/3")</f>
        <v>0/3</v>
      </c>
      <c r="K18" s="68" t="str">
        <f>CONCATENATE(Feuil1!J15,"/3")</f>
        <v>0/3</v>
      </c>
      <c r="L18" s="68" t="str">
        <f>CONCATENATE(Feuil1!K15,"/3")</f>
        <v>0/3</v>
      </c>
      <c r="M18" s="68" t="str">
        <f>CONCATENATE(Feuil1!L15,"/3")</f>
        <v>0/3</v>
      </c>
      <c r="N18" s="68" t="str">
        <f>CONCATENATE(Feuil1!M15,"/3")</f>
        <v>0/3</v>
      </c>
      <c r="O18" s="68" t="str">
        <f>CONCATENATE(Feuil1!N15,"/3")</f>
        <v>0/3</v>
      </c>
      <c r="P18" s="68" t="str">
        <f>CONCATENATE(Feuil1!O15,"/3")</f>
        <v>0/3</v>
      </c>
      <c r="Q18" s="68" t="str">
        <f>CONCATENATE(Feuil1!P15,"/3")</f>
        <v>0/3</v>
      </c>
      <c r="R18" s="68" t="str">
        <f>CONCATENATE(Feuil1!Q15,"/3")</f>
        <v>0/3</v>
      </c>
      <c r="S18" s="68" t="str">
        <f>CONCATENATE(Feuil1!R15,"/3")</f>
        <v>0/3</v>
      </c>
      <c r="T18" s="68" t="str">
        <f>CONCATENATE(Feuil1!S15,"/3")</f>
        <v>0/3</v>
      </c>
      <c r="U18" s="68" t="str">
        <f>CONCATENATE(Feuil1!T15,"/3")</f>
        <v>0/3</v>
      </c>
      <c r="V18" s="68" t="str">
        <f>CONCATENATE(Feuil1!U15,"/3")</f>
        <v>0/3</v>
      </c>
      <c r="W18" s="68" t="str">
        <f>CONCATENATE(Feuil1!V15,"/3")</f>
        <v>0/3</v>
      </c>
      <c r="X18" s="68" t="str">
        <f>CONCATENATE(Feuil1!W15,"/3")</f>
        <v>0/3</v>
      </c>
      <c r="Y18" s="68" t="str">
        <f>CONCATENATE(Feuil1!X15,"/3")</f>
        <v>0/3</v>
      </c>
      <c r="Z18" s="68" t="str">
        <f>CONCATENATE(Feuil1!Y15,"/3")</f>
        <v>0/3</v>
      </c>
      <c r="AA18" s="68" t="str">
        <f>CONCATENATE(Feuil1!Z15,"/3")</f>
        <v>0/3</v>
      </c>
      <c r="AB18" s="68" t="str">
        <f>CONCATENATE(Feuil1!AA15,"/3")</f>
        <v>0/3</v>
      </c>
      <c r="AC18" s="68" t="str">
        <f>CONCATENATE(Feuil1!AB15,"/3")</f>
        <v>0/3</v>
      </c>
      <c r="AD18" s="68" t="str">
        <f>CONCATENATE(Feuil1!AC15,"/3")</f>
        <v>0/3</v>
      </c>
      <c r="AE18" s="68" t="str">
        <f>CONCATENATE(Feuil1!AD15,"/3")</f>
        <v>0/3</v>
      </c>
      <c r="AF18" s="68" t="str">
        <f>CONCATENATE(Feuil1!AE15,"/3")</f>
        <v>0/3</v>
      </c>
      <c r="AG18" s="68" t="str">
        <f>CONCATENATE(Feuil1!AF15,"/3")</f>
        <v>0/3</v>
      </c>
      <c r="AH18" s="68" t="str">
        <f>CONCATENATE(Feuil1!AG15,"/3")</f>
        <v>0/3</v>
      </c>
      <c r="AI18" s="68" t="str">
        <f>CONCATENATE(Feuil1!AH15,"/3")</f>
        <v>0/3</v>
      </c>
      <c r="AJ18" s="68" t="str">
        <f>CONCATENATE(Feuil1!AI15,"/3")</f>
        <v>0/3</v>
      </c>
      <c r="AK18" s="68" t="str">
        <f>CONCATENATE(Feuil1!AJ15,"/3")</f>
        <v>0/3</v>
      </c>
      <c r="AL18" s="68" t="str">
        <f>CONCATENATE(Feuil1!AK15,"/3")</f>
        <v>0/3</v>
      </c>
      <c r="AM18" s="68" t="str">
        <f>CONCATENATE(Feuil1!AL15,"/3")</f>
        <v>0/3</v>
      </c>
      <c r="AN18" s="68" t="str">
        <f>CONCATENATE(Feuil1!AM15,"/3")</f>
        <v>0/3</v>
      </c>
      <c r="AO18" s="68" t="str">
        <f>CONCATENATE(Feuil1!AN15,"/3")</f>
        <v>0/3</v>
      </c>
      <c r="AP18" s="68" t="str">
        <f>CONCATENATE(Feuil1!AO15,"/3")</f>
        <v>0/3</v>
      </c>
    </row>
    <row r="19" spans="1:42" x14ac:dyDescent="0.2">
      <c r="A19" s="221" t="s">
        <v>69</v>
      </c>
      <c r="B19" s="222"/>
      <c r="C19" s="67" t="e">
        <f>CONCATENATE(ROUND(Feuil1!AP16,0),"/34")</f>
        <v>#DIV/0!</v>
      </c>
      <c r="D19" s="71" t="str">
        <f>CONCATENATE(Feuil1!C16,"/34")</f>
        <v>0/34</v>
      </c>
      <c r="E19" s="71" t="str">
        <f>CONCATENATE(Feuil1!D16,"/34")</f>
        <v>0/34</v>
      </c>
      <c r="F19" s="71" t="str">
        <f>CONCATENATE(Feuil1!E16,"/34")</f>
        <v>0/34</v>
      </c>
      <c r="G19" s="71" t="str">
        <f>CONCATENATE(Feuil1!F16,"/34")</f>
        <v>0/34</v>
      </c>
      <c r="H19" s="71" t="str">
        <f>CONCATENATE(Feuil1!G16,"/34")</f>
        <v>0/34</v>
      </c>
      <c r="I19" s="71" t="str">
        <f>CONCATENATE(Feuil1!H16,"/34")</f>
        <v>0/34</v>
      </c>
      <c r="J19" s="71" t="str">
        <f>CONCATENATE(Feuil1!I16,"/34")</f>
        <v>0/34</v>
      </c>
      <c r="K19" s="71" t="str">
        <f>CONCATENATE(Feuil1!J16,"/34")</f>
        <v>0/34</v>
      </c>
      <c r="L19" s="71" t="str">
        <f>CONCATENATE(Feuil1!K16,"/34")</f>
        <v>0/34</v>
      </c>
      <c r="M19" s="71" t="str">
        <f>CONCATENATE(Feuil1!L16,"/34")</f>
        <v>0/34</v>
      </c>
      <c r="N19" s="71" t="str">
        <f>CONCATENATE(Feuil1!M16,"/34")</f>
        <v>0/34</v>
      </c>
      <c r="O19" s="71" t="str">
        <f>CONCATENATE(Feuil1!N16,"/34")</f>
        <v>0/34</v>
      </c>
      <c r="P19" s="71" t="str">
        <f>CONCATENATE(Feuil1!O16,"/34")</f>
        <v>0/34</v>
      </c>
      <c r="Q19" s="71" t="str">
        <f>CONCATENATE(Feuil1!P16,"/34")</f>
        <v>0/34</v>
      </c>
      <c r="R19" s="71" t="str">
        <f>CONCATENATE(Feuil1!Q16,"/34")</f>
        <v>0/34</v>
      </c>
      <c r="S19" s="71" t="str">
        <f>CONCATENATE(Feuil1!R16,"/34")</f>
        <v>0/34</v>
      </c>
      <c r="T19" s="71" t="str">
        <f>CONCATENATE(Feuil1!S16,"/34")</f>
        <v>0/34</v>
      </c>
      <c r="U19" s="71" t="str">
        <f>CONCATENATE(Feuil1!T16,"/34")</f>
        <v>0/34</v>
      </c>
      <c r="V19" s="71" t="str">
        <f>CONCATENATE(Feuil1!U16,"/34")</f>
        <v>0/34</v>
      </c>
      <c r="W19" s="71" t="str">
        <f>CONCATENATE(Feuil1!V16,"/34")</f>
        <v>0/34</v>
      </c>
      <c r="X19" s="71" t="str">
        <f>CONCATENATE(Feuil1!W16,"/34")</f>
        <v>0/34</v>
      </c>
      <c r="Y19" s="71" t="str">
        <f>CONCATENATE(Feuil1!X16,"/34")</f>
        <v>0/34</v>
      </c>
      <c r="Z19" s="71" t="str">
        <f>CONCATENATE(Feuil1!Y16,"/34")</f>
        <v>0/34</v>
      </c>
      <c r="AA19" s="71" t="str">
        <f>CONCATENATE(Feuil1!Z16,"/34")</f>
        <v>0/34</v>
      </c>
      <c r="AB19" s="71" t="str">
        <f>CONCATENATE(Feuil1!AA16,"/34")</f>
        <v>0/34</v>
      </c>
      <c r="AC19" s="71" t="str">
        <f>CONCATENATE(Feuil1!AB16,"/34")</f>
        <v>0/34</v>
      </c>
      <c r="AD19" s="71" t="str">
        <f>CONCATENATE(Feuil1!AC16,"/34")</f>
        <v>0/34</v>
      </c>
      <c r="AE19" s="71" t="str">
        <f>CONCATENATE(Feuil1!AD16,"/34")</f>
        <v>0/34</v>
      </c>
      <c r="AF19" s="71" t="str">
        <f>CONCATENATE(Feuil1!AE16,"/34")</f>
        <v>0/34</v>
      </c>
      <c r="AG19" s="71" t="str">
        <f>CONCATENATE(Feuil1!AF16,"/34")</f>
        <v>0/34</v>
      </c>
      <c r="AH19" s="71" t="str">
        <f>CONCATENATE(Feuil1!AG16,"/34")</f>
        <v>0/34</v>
      </c>
      <c r="AI19" s="71" t="str">
        <f>CONCATENATE(Feuil1!AH16,"/34")</f>
        <v>0/34</v>
      </c>
      <c r="AJ19" s="71" t="str">
        <f>CONCATENATE(Feuil1!AI16,"/34")</f>
        <v>0/34</v>
      </c>
      <c r="AK19" s="71" t="str">
        <f>CONCATENATE(Feuil1!AJ16,"/34")</f>
        <v>0/34</v>
      </c>
      <c r="AL19" s="71" t="str">
        <f>CONCATENATE(Feuil1!AK16,"/34")</f>
        <v>0/34</v>
      </c>
      <c r="AM19" s="71" t="str">
        <f>CONCATENATE(Feuil1!AL16,"/34")</f>
        <v>0/34</v>
      </c>
      <c r="AN19" s="71" t="str">
        <f>CONCATENATE(Feuil1!AM16,"/34")</f>
        <v>0/34</v>
      </c>
      <c r="AO19" s="71" t="str">
        <f>CONCATENATE(Feuil1!AN16,"/34")</f>
        <v>0/34</v>
      </c>
      <c r="AP19" s="71" t="str">
        <f>CONCATENATE(Feuil1!AO16,"/34")</f>
        <v>0/34</v>
      </c>
    </row>
    <row r="20" spans="1:42" s="73" customFormat="1" ht="13.5" thickBot="1" x14ac:dyDescent="0.25">
      <c r="A20" s="221" t="s">
        <v>70</v>
      </c>
      <c r="B20" s="222"/>
      <c r="C20" s="67" t="e">
        <f>CONCATENATE(ROUND(Feuil1!AP17,0),"/34")</f>
        <v>#DIV/0!</v>
      </c>
      <c r="D20" s="72" t="str">
        <f>CONCATENATE(Feuil1!C17,"/34")</f>
        <v>0/34</v>
      </c>
      <c r="E20" s="72" t="str">
        <f>CONCATENATE(Feuil1!D17,"/34")</f>
        <v>0/34</v>
      </c>
      <c r="F20" s="72" t="str">
        <f>CONCATENATE(Feuil1!E17,"/34")</f>
        <v>0/34</v>
      </c>
      <c r="G20" s="72" t="str">
        <f>CONCATENATE(Feuil1!F17,"/34")</f>
        <v>0/34</v>
      </c>
      <c r="H20" s="72" t="str">
        <f>CONCATENATE(Feuil1!G17,"/34")</f>
        <v>0/34</v>
      </c>
      <c r="I20" s="72" t="str">
        <f>CONCATENATE(Feuil1!H17,"/34")</f>
        <v>0/34</v>
      </c>
      <c r="J20" s="72" t="str">
        <f>CONCATENATE(Feuil1!I17,"/34")</f>
        <v>0/34</v>
      </c>
      <c r="K20" s="72" t="str">
        <f>CONCATENATE(Feuil1!J17,"/34")</f>
        <v>0/34</v>
      </c>
      <c r="L20" s="72" t="str">
        <f>CONCATENATE(Feuil1!K17,"/34")</f>
        <v>0/34</v>
      </c>
      <c r="M20" s="72" t="str">
        <f>CONCATENATE(Feuil1!L17,"/34")</f>
        <v>0/34</v>
      </c>
      <c r="N20" s="72" t="str">
        <f>CONCATENATE(Feuil1!M17,"/34")</f>
        <v>0/34</v>
      </c>
      <c r="O20" s="72" t="str">
        <f>CONCATENATE(Feuil1!N17,"/34")</f>
        <v>0/34</v>
      </c>
      <c r="P20" s="72" t="str">
        <f>CONCATENATE(Feuil1!O17,"/34")</f>
        <v>0/34</v>
      </c>
      <c r="Q20" s="72" t="str">
        <f>CONCATENATE(Feuil1!P17,"/34")</f>
        <v>0/34</v>
      </c>
      <c r="R20" s="72" t="str">
        <f>CONCATENATE(Feuil1!Q17,"/34")</f>
        <v>0/34</v>
      </c>
      <c r="S20" s="72" t="str">
        <f>CONCATENATE(Feuil1!R17,"/34")</f>
        <v>0/34</v>
      </c>
      <c r="T20" s="72" t="str">
        <f>CONCATENATE(Feuil1!S17,"/34")</f>
        <v>0/34</v>
      </c>
      <c r="U20" s="72" t="str">
        <f>CONCATENATE(Feuil1!T17,"/34")</f>
        <v>0/34</v>
      </c>
      <c r="V20" s="72" t="str">
        <f>CONCATENATE(Feuil1!U17,"/34")</f>
        <v>0/34</v>
      </c>
      <c r="W20" s="72" t="str">
        <f>CONCATENATE(Feuil1!V17,"/34")</f>
        <v>0/34</v>
      </c>
      <c r="X20" s="72" t="str">
        <f>CONCATENATE(Feuil1!W17,"/34")</f>
        <v>0/34</v>
      </c>
      <c r="Y20" s="72" t="str">
        <f>CONCATENATE(Feuil1!X17,"/34")</f>
        <v>0/34</v>
      </c>
      <c r="Z20" s="72" t="str">
        <f>CONCATENATE(Feuil1!Y17,"/34")</f>
        <v>0/34</v>
      </c>
      <c r="AA20" s="72" t="str">
        <f>CONCATENATE(Feuil1!Z17,"/34")</f>
        <v>0/34</v>
      </c>
      <c r="AB20" s="72" t="str">
        <f>CONCATENATE(Feuil1!AA17,"/34")</f>
        <v>0/34</v>
      </c>
      <c r="AC20" s="72" t="str">
        <f>CONCATENATE(Feuil1!AB17,"/34")</f>
        <v>0/34</v>
      </c>
      <c r="AD20" s="72" t="str">
        <f>CONCATENATE(Feuil1!AC17,"/34")</f>
        <v>0/34</v>
      </c>
      <c r="AE20" s="72" t="str">
        <f>CONCATENATE(Feuil1!AD17,"/34")</f>
        <v>0/34</v>
      </c>
      <c r="AF20" s="72" t="str">
        <f>CONCATENATE(Feuil1!AE17,"/34")</f>
        <v>0/34</v>
      </c>
      <c r="AG20" s="72" t="str">
        <f>CONCATENATE(Feuil1!AF17,"/34")</f>
        <v>0/34</v>
      </c>
      <c r="AH20" s="72" t="str">
        <f>CONCATENATE(Feuil1!AG17,"/34")</f>
        <v>0/34</v>
      </c>
      <c r="AI20" s="72" t="str">
        <f>CONCATENATE(Feuil1!AH17,"/34")</f>
        <v>0/34</v>
      </c>
      <c r="AJ20" s="72" t="str">
        <f>CONCATENATE(Feuil1!AI17,"/34")</f>
        <v>0/34</v>
      </c>
      <c r="AK20" s="72" t="str">
        <f>CONCATENATE(Feuil1!AJ17,"/34")</f>
        <v>0/34</v>
      </c>
      <c r="AL20" s="72" t="str">
        <f>CONCATENATE(Feuil1!AK17,"/34")</f>
        <v>0/34</v>
      </c>
      <c r="AM20" s="72" t="str">
        <f>CONCATENATE(Feuil1!AL17,"/34")</f>
        <v>0/34</v>
      </c>
      <c r="AN20" s="72" t="str">
        <f>CONCATENATE(Feuil1!AM17,"/34")</f>
        <v>0/34</v>
      </c>
      <c r="AO20" s="72" t="str">
        <f>CONCATENATE(Feuil1!AN17,"/34")</f>
        <v>0/34</v>
      </c>
      <c r="AP20" s="72" t="str">
        <f>CONCATENATE(Feuil1!AO17,"/34")</f>
        <v>0/34</v>
      </c>
    </row>
    <row r="21" spans="1:42" s="77" customFormat="1" ht="13.5" thickBot="1" x14ac:dyDescent="0.25">
      <c r="A21" s="205" t="s">
        <v>71</v>
      </c>
      <c r="B21" s="206"/>
      <c r="C21" s="74" t="e">
        <f>Feuil1!AP18</f>
        <v>#DIV/0!</v>
      </c>
      <c r="D21" s="75">
        <f>Feuil1!C18</f>
        <v>0</v>
      </c>
      <c r="E21" s="75">
        <f>Feuil1!D18</f>
        <v>0</v>
      </c>
      <c r="F21" s="75">
        <f>Feuil1!E18</f>
        <v>0</v>
      </c>
      <c r="G21" s="75">
        <f>Feuil1!F18</f>
        <v>0</v>
      </c>
      <c r="H21" s="75">
        <f>Feuil1!G18</f>
        <v>0</v>
      </c>
      <c r="I21" s="75">
        <f>Feuil1!H18</f>
        <v>0</v>
      </c>
      <c r="J21" s="75">
        <f>Feuil1!I18</f>
        <v>0</v>
      </c>
      <c r="K21" s="75">
        <f>Feuil1!J18</f>
        <v>0</v>
      </c>
      <c r="L21" s="75">
        <f>Feuil1!K18</f>
        <v>0</v>
      </c>
      <c r="M21" s="75">
        <f>Feuil1!L18</f>
        <v>0</v>
      </c>
      <c r="N21" s="75">
        <f>Feuil1!M18</f>
        <v>0</v>
      </c>
      <c r="O21" s="75">
        <f>Feuil1!N18</f>
        <v>0</v>
      </c>
      <c r="P21" s="75">
        <f>Feuil1!O18</f>
        <v>0</v>
      </c>
      <c r="Q21" s="75">
        <f>Feuil1!P18</f>
        <v>0</v>
      </c>
      <c r="R21" s="75">
        <f>Feuil1!Q18</f>
        <v>0</v>
      </c>
      <c r="S21" s="75">
        <f>Feuil1!R18</f>
        <v>0</v>
      </c>
      <c r="T21" s="75">
        <f>Feuil1!S18</f>
        <v>0</v>
      </c>
      <c r="U21" s="75">
        <f>Feuil1!T18</f>
        <v>0</v>
      </c>
      <c r="V21" s="75">
        <f>Feuil1!U18</f>
        <v>0</v>
      </c>
      <c r="W21" s="75">
        <f>Feuil1!V18</f>
        <v>0</v>
      </c>
      <c r="X21" s="75">
        <f>Feuil1!W18</f>
        <v>0</v>
      </c>
      <c r="Y21" s="75">
        <f>Feuil1!X18</f>
        <v>0</v>
      </c>
      <c r="Z21" s="75">
        <f>Feuil1!Y18</f>
        <v>0</v>
      </c>
      <c r="AA21" s="75">
        <f>Feuil1!Z18</f>
        <v>0</v>
      </c>
      <c r="AB21" s="75">
        <f>Feuil1!AA18</f>
        <v>0</v>
      </c>
      <c r="AC21" s="75">
        <f>Feuil1!AB18</f>
        <v>0</v>
      </c>
      <c r="AD21" s="75">
        <f>Feuil1!AC18</f>
        <v>0</v>
      </c>
      <c r="AE21" s="75">
        <f>Feuil1!AD18</f>
        <v>0</v>
      </c>
      <c r="AF21" s="75">
        <f>Feuil1!AE18</f>
        <v>0</v>
      </c>
      <c r="AG21" s="75">
        <f>Feuil1!AF18</f>
        <v>0</v>
      </c>
      <c r="AH21" s="75">
        <f>Feuil1!AG18</f>
        <v>0</v>
      </c>
      <c r="AI21" s="75">
        <f>Feuil1!AH18</f>
        <v>0</v>
      </c>
      <c r="AJ21" s="75">
        <f>Feuil1!AI18</f>
        <v>0</v>
      </c>
      <c r="AK21" s="75">
        <f>Feuil1!AJ18</f>
        <v>0</v>
      </c>
      <c r="AL21" s="75">
        <f>Feuil1!AK18</f>
        <v>0</v>
      </c>
      <c r="AM21" s="75">
        <f>Feuil1!AL18</f>
        <v>0</v>
      </c>
      <c r="AN21" s="75">
        <f>Feuil1!AM18</f>
        <v>0</v>
      </c>
      <c r="AO21" s="75">
        <f>Feuil1!AN18</f>
        <v>0</v>
      </c>
      <c r="AP21" s="75">
        <f>Feuil1!AO18</f>
        <v>0</v>
      </c>
    </row>
    <row r="22" spans="1:42" s="78" customFormat="1" ht="155.1" customHeight="1" thickBot="1" x14ac:dyDescent="0.25">
      <c r="A22" s="213"/>
      <c r="B22" s="214"/>
      <c r="C22" s="60" t="str">
        <f>C6</f>
        <v xml:space="preserve">Réussite de la classe </v>
      </c>
      <c r="D22" s="61" t="str">
        <f>D6</f>
        <v xml:space="preserve"> </v>
      </c>
      <c r="E22" s="61" t="str">
        <f t="shared" ref="E22:AP22" si="1">E6</f>
        <v xml:space="preserve"> </v>
      </c>
      <c r="F22" s="61" t="str">
        <f t="shared" si="1"/>
        <v xml:space="preserve"> </v>
      </c>
      <c r="G22" s="61" t="str">
        <f t="shared" si="1"/>
        <v xml:space="preserve"> </v>
      </c>
      <c r="H22" s="61" t="str">
        <f t="shared" si="1"/>
        <v xml:space="preserve"> </v>
      </c>
      <c r="I22" s="61" t="str">
        <f t="shared" si="1"/>
        <v xml:space="preserve"> </v>
      </c>
      <c r="J22" s="61" t="str">
        <f t="shared" si="1"/>
        <v xml:space="preserve"> </v>
      </c>
      <c r="K22" s="61" t="str">
        <f t="shared" si="1"/>
        <v xml:space="preserve"> </v>
      </c>
      <c r="L22" s="61" t="str">
        <f t="shared" si="1"/>
        <v xml:space="preserve"> </v>
      </c>
      <c r="M22" s="61" t="str">
        <f t="shared" si="1"/>
        <v xml:space="preserve"> </v>
      </c>
      <c r="N22" s="61" t="str">
        <f t="shared" si="1"/>
        <v xml:space="preserve"> </v>
      </c>
      <c r="O22" s="61" t="str">
        <f t="shared" si="1"/>
        <v xml:space="preserve"> </v>
      </c>
      <c r="P22" s="61" t="str">
        <f t="shared" si="1"/>
        <v xml:space="preserve"> </v>
      </c>
      <c r="Q22" s="61" t="str">
        <f t="shared" si="1"/>
        <v xml:space="preserve"> </v>
      </c>
      <c r="R22" s="61" t="str">
        <f t="shared" si="1"/>
        <v xml:space="preserve"> </v>
      </c>
      <c r="S22" s="61" t="str">
        <f t="shared" si="1"/>
        <v xml:space="preserve"> </v>
      </c>
      <c r="T22" s="61" t="str">
        <f t="shared" si="1"/>
        <v xml:space="preserve"> </v>
      </c>
      <c r="U22" s="61" t="str">
        <f t="shared" si="1"/>
        <v xml:space="preserve"> </v>
      </c>
      <c r="V22" s="61" t="str">
        <f t="shared" si="1"/>
        <v xml:space="preserve"> </v>
      </c>
      <c r="W22" s="61" t="str">
        <f t="shared" si="1"/>
        <v xml:space="preserve"> </v>
      </c>
      <c r="X22" s="61" t="str">
        <f t="shared" si="1"/>
        <v xml:space="preserve"> </v>
      </c>
      <c r="Y22" s="61" t="str">
        <f t="shared" si="1"/>
        <v xml:space="preserve"> </v>
      </c>
      <c r="Z22" s="61" t="str">
        <f t="shared" si="1"/>
        <v xml:space="preserve"> </v>
      </c>
      <c r="AA22" s="61" t="str">
        <f t="shared" si="1"/>
        <v xml:space="preserve"> </v>
      </c>
      <c r="AB22" s="61" t="str">
        <f t="shared" si="1"/>
        <v xml:space="preserve"> </v>
      </c>
      <c r="AC22" s="61" t="str">
        <f t="shared" si="1"/>
        <v xml:space="preserve"> </v>
      </c>
      <c r="AD22" s="61" t="str">
        <f t="shared" si="1"/>
        <v xml:space="preserve"> </v>
      </c>
      <c r="AE22" s="61" t="str">
        <f t="shared" si="1"/>
        <v xml:space="preserve"> </v>
      </c>
      <c r="AF22" s="61" t="str">
        <f t="shared" si="1"/>
        <v xml:space="preserve"> </v>
      </c>
      <c r="AG22" s="61" t="str">
        <f t="shared" si="1"/>
        <v xml:space="preserve"> </v>
      </c>
      <c r="AH22" s="61" t="str">
        <f t="shared" si="1"/>
        <v xml:space="preserve"> </v>
      </c>
      <c r="AI22" s="61" t="str">
        <f t="shared" si="1"/>
        <v xml:space="preserve"> </v>
      </c>
      <c r="AJ22" s="61" t="str">
        <f t="shared" si="1"/>
        <v xml:space="preserve"> </v>
      </c>
      <c r="AK22" s="61" t="str">
        <f t="shared" si="1"/>
        <v xml:space="preserve"> </v>
      </c>
      <c r="AL22" s="61" t="str">
        <f t="shared" si="1"/>
        <v xml:space="preserve"> </v>
      </c>
      <c r="AM22" s="61" t="str">
        <f t="shared" si="1"/>
        <v xml:space="preserve"> </v>
      </c>
      <c r="AN22" s="61" t="str">
        <f t="shared" si="1"/>
        <v xml:space="preserve"> </v>
      </c>
      <c r="AO22" s="61" t="str">
        <f t="shared" si="1"/>
        <v xml:space="preserve"> </v>
      </c>
      <c r="AP22" s="61" t="str">
        <f t="shared" si="1"/>
        <v xml:space="preserve"> </v>
      </c>
    </row>
    <row r="23" spans="1:42" ht="13.5" thickTop="1" x14ac:dyDescent="0.2"/>
  </sheetData>
  <sheetProtection sheet="1" objects="1" scenarios="1" selectLockedCells="1"/>
  <mergeCells count="20">
    <mergeCell ref="A17:B17"/>
    <mergeCell ref="B1:F1"/>
    <mergeCell ref="B2:F2"/>
    <mergeCell ref="B4:F4"/>
    <mergeCell ref="A7:B7"/>
    <mergeCell ref="A8:B8"/>
    <mergeCell ref="A21:B21"/>
    <mergeCell ref="A18:B18"/>
    <mergeCell ref="A6:B6"/>
    <mergeCell ref="A15:B15"/>
    <mergeCell ref="A22:B22"/>
    <mergeCell ref="A9:B9"/>
    <mergeCell ref="A10:B10"/>
    <mergeCell ref="A12:B12"/>
    <mergeCell ref="A13:B13"/>
    <mergeCell ref="A14:B14"/>
    <mergeCell ref="A19:B19"/>
    <mergeCell ref="A20:B20"/>
    <mergeCell ref="A11:B11"/>
    <mergeCell ref="A16:B1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9"/>
  <sheetViews>
    <sheetView workbookViewId="0">
      <selection activeCell="A26" sqref="A26"/>
    </sheetView>
  </sheetViews>
  <sheetFormatPr baseColWidth="10" defaultRowHeight="12.75" x14ac:dyDescent="0.2"/>
  <cols>
    <col min="1" max="1" width="53.5703125" style="65" bestFit="1" customWidth="1"/>
    <col min="2" max="2" width="8.7109375" style="63" bestFit="1" customWidth="1"/>
    <col min="3" max="28" width="7.7109375" style="63" bestFit="1" customWidth="1"/>
    <col min="29" max="29" width="6.7109375" style="63" bestFit="1" customWidth="1"/>
    <col min="30" max="30" width="5.7109375" style="63" bestFit="1" customWidth="1"/>
    <col min="31" max="31" width="5.7109375" style="64" bestFit="1" customWidth="1"/>
    <col min="32" max="32" width="5.7109375" style="63" bestFit="1" customWidth="1"/>
    <col min="33" max="33" width="5.7109375" style="63" customWidth="1"/>
    <col min="34" max="41" width="5.7109375" style="63" bestFit="1" customWidth="1"/>
    <col min="42" max="42" width="7.28515625" style="63" bestFit="1" customWidth="1"/>
    <col min="43" max="16384" width="11.42578125" style="63"/>
  </cols>
  <sheetData>
    <row r="2" spans="1:42" ht="13.5" thickBot="1" x14ac:dyDescent="0.25"/>
    <row r="3" spans="1:42" s="66" customFormat="1" ht="33.75" x14ac:dyDescent="0.2">
      <c r="A3" s="79" t="s">
        <v>55</v>
      </c>
      <c r="B3" s="54">
        <f>Classe!D6</f>
        <v>0</v>
      </c>
      <c r="C3" s="47" t="str">
        <f>Classe!$E10</f>
        <v xml:space="preserve"> </v>
      </c>
      <c r="D3" s="47" t="str">
        <f>Classe!$E11</f>
        <v xml:space="preserve"> </v>
      </c>
      <c r="E3" s="47" t="str">
        <f>Classe!$E12</f>
        <v xml:space="preserve"> </v>
      </c>
      <c r="F3" s="47" t="str">
        <f>Classe!$E13</f>
        <v xml:space="preserve"> </v>
      </c>
      <c r="G3" s="47" t="str">
        <f>Classe!$E14</f>
        <v xml:space="preserve"> </v>
      </c>
      <c r="H3" s="47" t="str">
        <f>Classe!$E15</f>
        <v xml:space="preserve"> </v>
      </c>
      <c r="I3" s="47" t="str">
        <f>Classe!$E16</f>
        <v xml:space="preserve"> </v>
      </c>
      <c r="J3" s="47" t="str">
        <f>Classe!$E17</f>
        <v xml:space="preserve"> </v>
      </c>
      <c r="K3" s="47" t="str">
        <f>Classe!$E18</f>
        <v xml:space="preserve"> </v>
      </c>
      <c r="L3" s="47" t="str">
        <f>Classe!$E19</f>
        <v xml:space="preserve"> </v>
      </c>
      <c r="M3" s="47" t="str">
        <f>Classe!$E20</f>
        <v xml:space="preserve"> </v>
      </c>
      <c r="N3" s="47" t="str">
        <f>Classe!$E21</f>
        <v xml:space="preserve"> </v>
      </c>
      <c r="O3" s="47" t="str">
        <f>Classe!$E22</f>
        <v xml:space="preserve"> </v>
      </c>
      <c r="P3" s="47" t="str">
        <f>Classe!$E23</f>
        <v xml:space="preserve"> </v>
      </c>
      <c r="Q3" s="47" t="str">
        <f>Classe!$E24</f>
        <v xml:space="preserve"> </v>
      </c>
      <c r="R3" s="47" t="str">
        <f>Classe!$E25</f>
        <v xml:space="preserve"> </v>
      </c>
      <c r="S3" s="47" t="str">
        <f>Classe!$E26</f>
        <v xml:space="preserve"> </v>
      </c>
      <c r="T3" s="47" t="str">
        <f>Classe!$E27</f>
        <v xml:space="preserve"> </v>
      </c>
      <c r="U3" s="47" t="str">
        <f>Classe!$E28</f>
        <v xml:space="preserve"> </v>
      </c>
      <c r="V3" s="47" t="str">
        <f>Classe!$E29</f>
        <v xml:space="preserve"> </v>
      </c>
      <c r="W3" s="47" t="str">
        <f>Classe!$E30</f>
        <v xml:space="preserve"> </v>
      </c>
      <c r="X3" s="47" t="str">
        <f>Classe!$E31</f>
        <v xml:space="preserve"> </v>
      </c>
      <c r="Y3" s="47" t="str">
        <f>Classe!$E32</f>
        <v xml:space="preserve"> </v>
      </c>
      <c r="Z3" s="47" t="str">
        <f>Classe!$E33</f>
        <v xml:space="preserve"> </v>
      </c>
      <c r="AA3" s="47" t="str">
        <f>Classe!$E34</f>
        <v xml:space="preserve"> </v>
      </c>
      <c r="AB3" s="47" t="str">
        <f>Classe!$E35</f>
        <v xml:space="preserve"> </v>
      </c>
      <c r="AC3" s="47" t="str">
        <f>Classe!$E36</f>
        <v xml:space="preserve"> </v>
      </c>
      <c r="AD3" s="47" t="str">
        <f>Classe!$E37</f>
        <v xml:space="preserve"> </v>
      </c>
      <c r="AE3" s="47" t="str">
        <f>Classe!$E38</f>
        <v xml:space="preserve"> </v>
      </c>
      <c r="AF3" s="47" t="str">
        <f>Classe!$E39</f>
        <v xml:space="preserve"> </v>
      </c>
      <c r="AG3" s="47" t="str">
        <f>Classe!$E40</f>
        <v xml:space="preserve"> </v>
      </c>
      <c r="AH3" s="47" t="str">
        <f>Classe!$E41</f>
        <v xml:space="preserve"> </v>
      </c>
      <c r="AI3" s="47" t="str">
        <f>Classe!$E42</f>
        <v xml:space="preserve"> </v>
      </c>
      <c r="AJ3" s="47" t="str">
        <f>Classe!$E43</f>
        <v xml:space="preserve"> </v>
      </c>
      <c r="AK3" s="47" t="str">
        <f>Classe!$E44</f>
        <v xml:space="preserve"> </v>
      </c>
      <c r="AL3" s="47" t="str">
        <f>Classe!$E45</f>
        <v xml:space="preserve"> </v>
      </c>
      <c r="AM3" s="47" t="str">
        <f>Classe!$E46</f>
        <v xml:space="preserve"> </v>
      </c>
      <c r="AN3" s="47" t="str">
        <f>Classe!$E47</f>
        <v xml:space="preserve"> </v>
      </c>
      <c r="AO3" s="47" t="str">
        <f>Classe!$E48</f>
        <v xml:space="preserve"> </v>
      </c>
      <c r="AP3" s="80">
        <f>COUNTIF(C3:AO3,"&gt;&lt;"&amp;"")</f>
        <v>0</v>
      </c>
    </row>
    <row r="4" spans="1:42" x14ac:dyDescent="0.2">
      <c r="A4" s="81" t="s">
        <v>22</v>
      </c>
      <c r="B4" s="91" t="s">
        <v>137</v>
      </c>
      <c r="C4" s="68">
        <f>COUNTIF(Saisie!D11:D20,1)</f>
        <v>0</v>
      </c>
      <c r="D4" s="83">
        <f>COUNTIF(Saisie!E11:E20,1)</f>
        <v>0</v>
      </c>
      <c r="E4" s="83">
        <f>COUNTIF(Saisie!F11:F20,1)</f>
        <v>0</v>
      </c>
      <c r="F4" s="83">
        <f>COUNTIF(Saisie!G11:G20,1)</f>
        <v>0</v>
      </c>
      <c r="G4" s="83">
        <f>COUNTIF(Saisie!H11:H20,1)</f>
        <v>0</v>
      </c>
      <c r="H4" s="83">
        <f>COUNTIF(Saisie!I11:I20,1)</f>
        <v>0</v>
      </c>
      <c r="I4" s="83">
        <f>COUNTIF(Saisie!J11:J20,1)</f>
        <v>0</v>
      </c>
      <c r="J4" s="83">
        <f>COUNTIF(Saisie!K11:K20,1)</f>
        <v>0</v>
      </c>
      <c r="K4" s="83">
        <f>COUNTIF(Saisie!L11:L20,1)</f>
        <v>0</v>
      </c>
      <c r="L4" s="83">
        <f>COUNTIF(Saisie!M11:M20,1)</f>
        <v>0</v>
      </c>
      <c r="M4" s="83">
        <f>COUNTIF(Saisie!N11:N20,1)</f>
        <v>0</v>
      </c>
      <c r="N4" s="83">
        <f>COUNTIF(Saisie!O11:O20,1)</f>
        <v>0</v>
      </c>
      <c r="O4" s="83">
        <f>COUNTIF(Saisie!P11:P20,1)</f>
        <v>0</v>
      </c>
      <c r="P4" s="83">
        <f>COUNTIF(Saisie!Q11:Q20,1)</f>
        <v>0</v>
      </c>
      <c r="Q4" s="83">
        <f>COUNTIF(Saisie!R11:R20,1)</f>
        <v>0</v>
      </c>
      <c r="R4" s="83">
        <f>COUNTIF(Saisie!S11:S20,1)</f>
        <v>0</v>
      </c>
      <c r="S4" s="83">
        <f>COUNTIF(Saisie!T11:T20,1)</f>
        <v>0</v>
      </c>
      <c r="T4" s="83">
        <f>COUNTIF(Saisie!U11:U20,1)</f>
        <v>0</v>
      </c>
      <c r="U4" s="83">
        <f>COUNTIF(Saisie!V11:V20,1)</f>
        <v>0</v>
      </c>
      <c r="V4" s="83">
        <f>COUNTIF(Saisie!W11:W20,1)</f>
        <v>0</v>
      </c>
      <c r="W4" s="83">
        <f>COUNTIF(Saisie!X11:X20,1)</f>
        <v>0</v>
      </c>
      <c r="X4" s="83">
        <f>COUNTIF(Saisie!Y11:Y20,1)</f>
        <v>0</v>
      </c>
      <c r="Y4" s="83">
        <f>COUNTIF(Saisie!Z11:Z20,1)</f>
        <v>0</v>
      </c>
      <c r="Z4" s="83">
        <f>COUNTIF(Saisie!AA11:AA20,1)</f>
        <v>0</v>
      </c>
      <c r="AA4" s="83">
        <f>COUNTIF(Saisie!AB11:AB20,1)</f>
        <v>0</v>
      </c>
      <c r="AB4" s="83">
        <f>COUNTIF(Saisie!AC11:AC20,1)</f>
        <v>0</v>
      </c>
      <c r="AC4" s="83">
        <f>COUNTIF(Saisie!AD11:AD20,1)</f>
        <v>0</v>
      </c>
      <c r="AD4" s="83">
        <f>COUNTIF(Saisie!AE11:AE20,1)</f>
        <v>0</v>
      </c>
      <c r="AE4" s="83">
        <f>COUNTIF(Saisie!AF11:AF20,1)</f>
        <v>0</v>
      </c>
      <c r="AF4" s="83">
        <f>COUNTIF(Saisie!AG11:AG20,1)</f>
        <v>0</v>
      </c>
      <c r="AG4" s="83">
        <f>COUNTIF(Saisie!AH11:AH20,1)</f>
        <v>0</v>
      </c>
      <c r="AH4" s="83">
        <f>COUNTIF(Saisie!AI11:AI20,1)</f>
        <v>0</v>
      </c>
      <c r="AI4" s="83">
        <f>COUNTIF(Saisie!AJ11:AJ20,1)</f>
        <v>0</v>
      </c>
      <c r="AJ4" s="83">
        <f>COUNTIF(Saisie!AK11:AK20,1)</f>
        <v>0</v>
      </c>
      <c r="AK4" s="83">
        <f>COUNTIF(Saisie!AL11:AL20,1)</f>
        <v>0</v>
      </c>
      <c r="AL4" s="83">
        <f>COUNTIF(Saisie!AM11:AM20,1)</f>
        <v>0</v>
      </c>
      <c r="AM4" s="83">
        <f>COUNTIF(Saisie!AN11:AN20,1)</f>
        <v>0</v>
      </c>
      <c r="AN4" s="83">
        <f>COUNTIF(Saisie!AO11:AO20,1)</f>
        <v>0</v>
      </c>
      <c r="AO4" s="83">
        <f>COUNTIF(Saisie!AP11:AP20,1)</f>
        <v>0</v>
      </c>
      <c r="AP4" s="84" t="e">
        <f>SUM(C4:AO4)/$AP$3</f>
        <v>#DIV/0!</v>
      </c>
    </row>
    <row r="5" spans="1:42" x14ac:dyDescent="0.2">
      <c r="A5" s="85" t="s">
        <v>3</v>
      </c>
      <c r="B5" s="86" t="s">
        <v>138</v>
      </c>
      <c r="C5" s="68">
        <f>COUNTIF(Saisie!D21:D34,1)</f>
        <v>0</v>
      </c>
      <c r="D5" s="83">
        <f>COUNTIF(Saisie!E21:E34,1)</f>
        <v>0</v>
      </c>
      <c r="E5" s="83">
        <f>COUNTIF(Saisie!F21:F34,1)</f>
        <v>0</v>
      </c>
      <c r="F5" s="83">
        <f>COUNTIF(Saisie!G21:G34,1)</f>
        <v>0</v>
      </c>
      <c r="G5" s="83">
        <f>COUNTIF(Saisie!H21:H34,1)</f>
        <v>0</v>
      </c>
      <c r="H5" s="83">
        <f>COUNTIF(Saisie!I21:I34,1)</f>
        <v>0</v>
      </c>
      <c r="I5" s="83">
        <f>COUNTIF(Saisie!J21:J34,1)</f>
        <v>0</v>
      </c>
      <c r="J5" s="83">
        <f>COUNTIF(Saisie!K21:K34,1)</f>
        <v>0</v>
      </c>
      <c r="K5" s="83">
        <f>COUNTIF(Saisie!L21:L34,1)</f>
        <v>0</v>
      </c>
      <c r="L5" s="83">
        <f>COUNTIF(Saisie!M21:M34,1)</f>
        <v>0</v>
      </c>
      <c r="M5" s="83">
        <f>COUNTIF(Saisie!N21:N34,1)</f>
        <v>0</v>
      </c>
      <c r="N5" s="83">
        <f>COUNTIF(Saisie!O21:O34,1)</f>
        <v>0</v>
      </c>
      <c r="O5" s="83">
        <f>COUNTIF(Saisie!P21:P34,1)</f>
        <v>0</v>
      </c>
      <c r="P5" s="83">
        <f>COUNTIF(Saisie!Q21:Q34,1)</f>
        <v>0</v>
      </c>
      <c r="Q5" s="83">
        <f>COUNTIF(Saisie!R21:R34,1)</f>
        <v>0</v>
      </c>
      <c r="R5" s="83">
        <f>COUNTIF(Saisie!S21:S34,1)</f>
        <v>0</v>
      </c>
      <c r="S5" s="83">
        <f>COUNTIF(Saisie!T21:T34,1)</f>
        <v>0</v>
      </c>
      <c r="T5" s="83">
        <f>COUNTIF(Saisie!U21:U34,1)</f>
        <v>0</v>
      </c>
      <c r="U5" s="83">
        <f>COUNTIF(Saisie!V21:V34,1)</f>
        <v>0</v>
      </c>
      <c r="V5" s="83">
        <f>COUNTIF(Saisie!W21:W34,1)</f>
        <v>0</v>
      </c>
      <c r="W5" s="83">
        <f>COUNTIF(Saisie!X21:X34,1)</f>
        <v>0</v>
      </c>
      <c r="X5" s="83">
        <f>COUNTIF(Saisie!Y21:Y34,1)</f>
        <v>0</v>
      </c>
      <c r="Y5" s="83">
        <f>COUNTIF(Saisie!Z21:Z34,1)</f>
        <v>0</v>
      </c>
      <c r="Z5" s="83">
        <f>COUNTIF(Saisie!AA21:AA34,1)</f>
        <v>0</v>
      </c>
      <c r="AA5" s="83">
        <f>COUNTIF(Saisie!AB21:AB34,1)</f>
        <v>0</v>
      </c>
      <c r="AB5" s="83">
        <f>COUNTIF(Saisie!AC21:AC34,1)</f>
        <v>0</v>
      </c>
      <c r="AC5" s="83">
        <f>COUNTIF(Saisie!AD21:AD34,1)</f>
        <v>0</v>
      </c>
      <c r="AD5" s="83">
        <f>COUNTIF(Saisie!AE21:AE34,1)</f>
        <v>0</v>
      </c>
      <c r="AE5" s="83">
        <f>COUNTIF(Saisie!AF21:AF34,1)</f>
        <v>0</v>
      </c>
      <c r="AF5" s="83">
        <f>COUNTIF(Saisie!AG21:AG34,1)</f>
        <v>0</v>
      </c>
      <c r="AG5" s="83">
        <f>COUNTIF(Saisie!AH21:AH34,1)</f>
        <v>0</v>
      </c>
      <c r="AH5" s="83">
        <f>COUNTIF(Saisie!AI21:AI34,1)</f>
        <v>0</v>
      </c>
      <c r="AI5" s="83">
        <f>COUNTIF(Saisie!AJ21:AJ34,1)</f>
        <v>0</v>
      </c>
      <c r="AJ5" s="83">
        <f>COUNTIF(Saisie!AK21:AK34,1)</f>
        <v>0</v>
      </c>
      <c r="AK5" s="83">
        <f>COUNTIF(Saisie!AL21:AL34,1)</f>
        <v>0</v>
      </c>
      <c r="AL5" s="83">
        <f>COUNTIF(Saisie!AM21:AM34,1)</f>
        <v>0</v>
      </c>
      <c r="AM5" s="83">
        <f>COUNTIF(Saisie!AN21:AN34,1)</f>
        <v>0</v>
      </c>
      <c r="AN5" s="83">
        <f>COUNTIF(Saisie!AO21:AO34,1)</f>
        <v>0</v>
      </c>
      <c r="AO5" s="83">
        <f>COUNTIF(Saisie!AP21:AP34,1)</f>
        <v>0</v>
      </c>
      <c r="AP5" s="84" t="e">
        <f t="shared" ref="AP5:AP11" si="0">SUM(C5:AO5)/$AP$3</f>
        <v>#DIV/0!</v>
      </c>
    </row>
    <row r="6" spans="1:42" x14ac:dyDescent="0.2">
      <c r="A6" s="81" t="s">
        <v>5</v>
      </c>
      <c r="B6" s="86" t="s">
        <v>139</v>
      </c>
      <c r="C6" s="68">
        <f>COUNTIF(Saisie!D35:D38,1)</f>
        <v>0</v>
      </c>
      <c r="D6" s="83">
        <f>COUNTIF(Saisie!E35:E38,1)</f>
        <v>0</v>
      </c>
      <c r="E6" s="83">
        <f>COUNTIF(Saisie!F35:F38,1)</f>
        <v>0</v>
      </c>
      <c r="F6" s="83">
        <f>COUNTIF(Saisie!G35:G38,1)</f>
        <v>0</v>
      </c>
      <c r="G6" s="83">
        <f>COUNTIF(Saisie!H35:H38,1)</f>
        <v>0</v>
      </c>
      <c r="H6" s="83">
        <f>COUNTIF(Saisie!I35:I38,1)</f>
        <v>0</v>
      </c>
      <c r="I6" s="83">
        <f>COUNTIF(Saisie!J35:J38,1)</f>
        <v>0</v>
      </c>
      <c r="J6" s="83">
        <f>COUNTIF(Saisie!K35:K38,1)</f>
        <v>0</v>
      </c>
      <c r="K6" s="83">
        <f>COUNTIF(Saisie!L35:L38,1)</f>
        <v>0</v>
      </c>
      <c r="L6" s="83">
        <f>COUNTIF(Saisie!M35:M38,1)</f>
        <v>0</v>
      </c>
      <c r="M6" s="83">
        <f>COUNTIF(Saisie!N35:N38,1)</f>
        <v>0</v>
      </c>
      <c r="N6" s="83">
        <f>COUNTIF(Saisie!O35:O38,1)</f>
        <v>0</v>
      </c>
      <c r="O6" s="83">
        <f>COUNTIF(Saisie!P35:P38,1)</f>
        <v>0</v>
      </c>
      <c r="P6" s="83">
        <f>COUNTIF(Saisie!Q35:Q38,1)</f>
        <v>0</v>
      </c>
      <c r="Q6" s="83">
        <f>COUNTIF(Saisie!R35:R38,1)</f>
        <v>0</v>
      </c>
      <c r="R6" s="83">
        <f>COUNTIF(Saisie!S35:S38,1)</f>
        <v>0</v>
      </c>
      <c r="S6" s="83">
        <f>COUNTIF(Saisie!T35:T38,1)</f>
        <v>0</v>
      </c>
      <c r="T6" s="83">
        <f>COUNTIF(Saisie!U35:U38,1)</f>
        <v>0</v>
      </c>
      <c r="U6" s="83">
        <f>COUNTIF(Saisie!V35:V38,1)</f>
        <v>0</v>
      </c>
      <c r="V6" s="83">
        <f>COUNTIF(Saisie!W35:W38,1)</f>
        <v>0</v>
      </c>
      <c r="W6" s="83">
        <f>COUNTIF(Saisie!X35:X38,1)</f>
        <v>0</v>
      </c>
      <c r="X6" s="83">
        <f>COUNTIF(Saisie!Y35:Y38,1)</f>
        <v>0</v>
      </c>
      <c r="Y6" s="83">
        <f>COUNTIF(Saisie!Z35:Z38,1)</f>
        <v>0</v>
      </c>
      <c r="Z6" s="83">
        <f>COUNTIF(Saisie!AA35:AA38,1)</f>
        <v>0</v>
      </c>
      <c r="AA6" s="83">
        <f>COUNTIF(Saisie!AB35:AB38,1)</f>
        <v>0</v>
      </c>
      <c r="AB6" s="83">
        <f>COUNTIF(Saisie!AC35:AC38,1)</f>
        <v>0</v>
      </c>
      <c r="AC6" s="83">
        <f>COUNTIF(Saisie!AD35:AD38,1)</f>
        <v>0</v>
      </c>
      <c r="AD6" s="83">
        <f>COUNTIF(Saisie!AE35:AE38,1)</f>
        <v>0</v>
      </c>
      <c r="AE6" s="83">
        <f>COUNTIF(Saisie!AF35:AF38,1)</f>
        <v>0</v>
      </c>
      <c r="AF6" s="83">
        <f>COUNTIF(Saisie!AG35:AG38,1)</f>
        <v>0</v>
      </c>
      <c r="AG6" s="83">
        <f>COUNTIF(Saisie!AH35:AH38,1)</f>
        <v>0</v>
      </c>
      <c r="AH6" s="83">
        <f>COUNTIF(Saisie!AI35:AI38,1)</f>
        <v>0</v>
      </c>
      <c r="AI6" s="83">
        <f>COUNTIF(Saisie!AJ35:AJ38,1)</f>
        <v>0</v>
      </c>
      <c r="AJ6" s="83">
        <f>COUNTIF(Saisie!AK35:AK38,1)</f>
        <v>0</v>
      </c>
      <c r="AK6" s="83">
        <f>COUNTIF(Saisie!AL35:AL38,1)</f>
        <v>0</v>
      </c>
      <c r="AL6" s="83">
        <f>COUNTIF(Saisie!AM35:AM38,1)</f>
        <v>0</v>
      </c>
      <c r="AM6" s="83">
        <f>COUNTIF(Saisie!AN35:AN38,1)</f>
        <v>0</v>
      </c>
      <c r="AN6" s="83">
        <f>COUNTIF(Saisie!AO35:AO38,1)</f>
        <v>0</v>
      </c>
      <c r="AO6" s="83">
        <f>COUNTIF(Saisie!AP35:AP38,1)</f>
        <v>0</v>
      </c>
      <c r="AP6" s="84" t="e">
        <f t="shared" si="0"/>
        <v>#DIV/0!</v>
      </c>
    </row>
    <row r="7" spans="1:42" x14ac:dyDescent="0.2">
      <c r="A7" s="85" t="s">
        <v>4</v>
      </c>
      <c r="B7" s="91" t="s">
        <v>140</v>
      </c>
      <c r="C7" s="68">
        <f>COUNTIF(Saisie!D39:D44,1)</f>
        <v>0</v>
      </c>
      <c r="D7" s="83">
        <f>COUNTIF(Saisie!E39:E44,1)</f>
        <v>0</v>
      </c>
      <c r="E7" s="83">
        <f>COUNTIF(Saisie!F39:F44,1)</f>
        <v>0</v>
      </c>
      <c r="F7" s="83">
        <f>COUNTIF(Saisie!G39:G44,1)</f>
        <v>0</v>
      </c>
      <c r="G7" s="83">
        <f>COUNTIF(Saisie!H39:H44,1)</f>
        <v>0</v>
      </c>
      <c r="H7" s="83">
        <f>COUNTIF(Saisie!I39:I44,1)</f>
        <v>0</v>
      </c>
      <c r="I7" s="83">
        <f>COUNTIF(Saisie!J39:J44,1)</f>
        <v>0</v>
      </c>
      <c r="J7" s="83">
        <f>COUNTIF(Saisie!K39:K44,1)</f>
        <v>0</v>
      </c>
      <c r="K7" s="83">
        <f>COUNTIF(Saisie!L39:L44,1)</f>
        <v>0</v>
      </c>
      <c r="L7" s="83">
        <f>COUNTIF(Saisie!M39:M44,1)</f>
        <v>0</v>
      </c>
      <c r="M7" s="83">
        <f>COUNTIF(Saisie!N39:N44,1)</f>
        <v>0</v>
      </c>
      <c r="N7" s="83">
        <f>COUNTIF(Saisie!O39:O44,1)</f>
        <v>0</v>
      </c>
      <c r="O7" s="83">
        <f>COUNTIF(Saisie!P39:P44,1)</f>
        <v>0</v>
      </c>
      <c r="P7" s="83">
        <f>COUNTIF(Saisie!Q39:Q44,1)</f>
        <v>0</v>
      </c>
      <c r="Q7" s="83">
        <f>COUNTIF(Saisie!R39:R44,1)</f>
        <v>0</v>
      </c>
      <c r="R7" s="83">
        <f>COUNTIF(Saisie!S39:S44,1)</f>
        <v>0</v>
      </c>
      <c r="S7" s="83">
        <f>COUNTIF(Saisie!T39:T44,1)</f>
        <v>0</v>
      </c>
      <c r="T7" s="83">
        <f>COUNTIF(Saisie!U39:U44,1)</f>
        <v>0</v>
      </c>
      <c r="U7" s="83">
        <f>COUNTIF(Saisie!V39:V44,1)</f>
        <v>0</v>
      </c>
      <c r="V7" s="83">
        <f>COUNTIF(Saisie!W39:W44,1)</f>
        <v>0</v>
      </c>
      <c r="W7" s="83">
        <f>COUNTIF(Saisie!X39:X44,1)</f>
        <v>0</v>
      </c>
      <c r="X7" s="83">
        <f>COUNTIF(Saisie!Y39:Y44,1)</f>
        <v>0</v>
      </c>
      <c r="Y7" s="83">
        <f>COUNTIF(Saisie!Z39:Z44,1)</f>
        <v>0</v>
      </c>
      <c r="Z7" s="83">
        <f>COUNTIF(Saisie!AA39:AA44,1)</f>
        <v>0</v>
      </c>
      <c r="AA7" s="83">
        <f>COUNTIF(Saisie!AB39:AB44,1)</f>
        <v>0</v>
      </c>
      <c r="AB7" s="83">
        <f>COUNTIF(Saisie!AC39:AC44,1)</f>
        <v>0</v>
      </c>
      <c r="AC7" s="83">
        <f>COUNTIF(Saisie!AD39:AD44,1)</f>
        <v>0</v>
      </c>
      <c r="AD7" s="83">
        <f>COUNTIF(Saisie!AE39:AE44,1)</f>
        <v>0</v>
      </c>
      <c r="AE7" s="83">
        <f>COUNTIF(Saisie!AF39:AF44,1)</f>
        <v>0</v>
      </c>
      <c r="AF7" s="83">
        <f>COUNTIF(Saisie!AG39:AG44,1)</f>
        <v>0</v>
      </c>
      <c r="AG7" s="83">
        <f>COUNTIF(Saisie!AH39:AH44,1)</f>
        <v>0</v>
      </c>
      <c r="AH7" s="83">
        <f>COUNTIF(Saisie!AI39:AI44,1)</f>
        <v>0</v>
      </c>
      <c r="AI7" s="83">
        <f>COUNTIF(Saisie!AJ39:AJ44,1)</f>
        <v>0</v>
      </c>
      <c r="AJ7" s="83">
        <f>COUNTIF(Saisie!AK39:AK44,1)</f>
        <v>0</v>
      </c>
      <c r="AK7" s="83">
        <f>COUNTIF(Saisie!AL39:AL44,1)</f>
        <v>0</v>
      </c>
      <c r="AL7" s="83">
        <f>COUNTIF(Saisie!AM39:AM44,1)</f>
        <v>0</v>
      </c>
      <c r="AM7" s="83">
        <f>COUNTIF(Saisie!AN39:AN44,1)</f>
        <v>0</v>
      </c>
      <c r="AN7" s="83">
        <f>COUNTIF(Saisie!AO39:AO44,1)</f>
        <v>0</v>
      </c>
      <c r="AO7" s="83">
        <f>COUNTIF(Saisie!AP39:AP44,1)</f>
        <v>0</v>
      </c>
      <c r="AP7" s="84" t="e">
        <f t="shared" si="0"/>
        <v>#DIV/0!</v>
      </c>
    </row>
    <row r="8" spans="1:42" ht="13.5" thickBot="1" x14ac:dyDescent="0.25">
      <c r="A8" s="81" t="s">
        <v>54</v>
      </c>
      <c r="B8" s="91" t="s">
        <v>141</v>
      </c>
      <c r="C8" s="68">
        <f>COUNTIF(Saisie!D45:D53,1)</f>
        <v>0</v>
      </c>
      <c r="D8" s="83">
        <f>COUNTIF(Saisie!E45:E53,1)</f>
        <v>0</v>
      </c>
      <c r="E8" s="83">
        <f>COUNTIF(Saisie!F45:F53,1)</f>
        <v>0</v>
      </c>
      <c r="F8" s="83">
        <f>COUNTIF(Saisie!G45:G53,1)</f>
        <v>0</v>
      </c>
      <c r="G8" s="83">
        <f>COUNTIF(Saisie!H45:H53,1)</f>
        <v>0</v>
      </c>
      <c r="H8" s="83">
        <f>COUNTIF(Saisie!I45:I53,1)</f>
        <v>0</v>
      </c>
      <c r="I8" s="83">
        <f>COUNTIF(Saisie!J45:J53,1)</f>
        <v>0</v>
      </c>
      <c r="J8" s="83">
        <f>COUNTIF(Saisie!K45:K53,1)</f>
        <v>0</v>
      </c>
      <c r="K8" s="83">
        <f>COUNTIF(Saisie!L45:L53,1)</f>
        <v>0</v>
      </c>
      <c r="L8" s="83">
        <f>COUNTIF(Saisie!M45:M53,1)</f>
        <v>0</v>
      </c>
      <c r="M8" s="83">
        <f>COUNTIF(Saisie!N45:N53,1)</f>
        <v>0</v>
      </c>
      <c r="N8" s="83">
        <f>COUNTIF(Saisie!O45:O53,1)</f>
        <v>0</v>
      </c>
      <c r="O8" s="83">
        <f>COUNTIF(Saisie!P45:P53,1)</f>
        <v>0</v>
      </c>
      <c r="P8" s="83">
        <f>COUNTIF(Saisie!Q45:Q53,1)</f>
        <v>0</v>
      </c>
      <c r="Q8" s="83">
        <f>COUNTIF(Saisie!R45:R53,1)</f>
        <v>0</v>
      </c>
      <c r="R8" s="83">
        <f>COUNTIF(Saisie!S45:S53,1)</f>
        <v>0</v>
      </c>
      <c r="S8" s="83">
        <f>COUNTIF(Saisie!T45:T53,1)</f>
        <v>0</v>
      </c>
      <c r="T8" s="83">
        <f>COUNTIF(Saisie!U45:U53,1)</f>
        <v>0</v>
      </c>
      <c r="U8" s="83">
        <f>COUNTIF(Saisie!V45:V53,1)</f>
        <v>0</v>
      </c>
      <c r="V8" s="83">
        <f>COUNTIF(Saisie!W45:W53,1)</f>
        <v>0</v>
      </c>
      <c r="W8" s="83">
        <f>COUNTIF(Saisie!X45:X53,1)</f>
        <v>0</v>
      </c>
      <c r="X8" s="83">
        <f>COUNTIF(Saisie!Y45:Y53,1)</f>
        <v>0</v>
      </c>
      <c r="Y8" s="83">
        <f>COUNTIF(Saisie!Z45:Z53,1)</f>
        <v>0</v>
      </c>
      <c r="Z8" s="83">
        <f>COUNTIF(Saisie!AA45:AA53,1)</f>
        <v>0</v>
      </c>
      <c r="AA8" s="83">
        <f>COUNTIF(Saisie!AB45:AB53,1)</f>
        <v>0</v>
      </c>
      <c r="AB8" s="83">
        <f>COUNTIF(Saisie!AC45:AC53,1)</f>
        <v>0</v>
      </c>
      <c r="AC8" s="83">
        <f>COUNTIF(Saisie!AD45:AD53,1)</f>
        <v>0</v>
      </c>
      <c r="AD8" s="83">
        <f>COUNTIF(Saisie!AE45:AE53,1)</f>
        <v>0</v>
      </c>
      <c r="AE8" s="83">
        <f>COUNTIF(Saisie!AF45:AF53,1)</f>
        <v>0</v>
      </c>
      <c r="AF8" s="83">
        <f>COUNTIF(Saisie!AG45:AG53,1)</f>
        <v>0</v>
      </c>
      <c r="AG8" s="83">
        <f>COUNTIF(Saisie!AH45:AH53,1)</f>
        <v>0</v>
      </c>
      <c r="AH8" s="83">
        <f>COUNTIF(Saisie!AI45:AI53,1)</f>
        <v>0</v>
      </c>
      <c r="AI8" s="83">
        <f>COUNTIF(Saisie!AJ45:AJ53,1)</f>
        <v>0</v>
      </c>
      <c r="AJ8" s="83">
        <f>COUNTIF(Saisie!AK45:AK53,1)</f>
        <v>0</v>
      </c>
      <c r="AK8" s="83">
        <f>COUNTIF(Saisie!AL45:AL53,1)</f>
        <v>0</v>
      </c>
      <c r="AL8" s="83">
        <f>COUNTIF(Saisie!AM45:AM53,1)</f>
        <v>0</v>
      </c>
      <c r="AM8" s="83">
        <f>COUNTIF(Saisie!AN45:AN53,1)</f>
        <v>0</v>
      </c>
      <c r="AN8" s="83">
        <f>COUNTIF(Saisie!AO45:AO53,1)</f>
        <v>0</v>
      </c>
      <c r="AO8" s="83">
        <f>COUNTIF(Saisie!AP45:AP53,1)</f>
        <v>0</v>
      </c>
      <c r="AP8" s="84" t="e">
        <f t="shared" si="0"/>
        <v>#DIV/0!</v>
      </c>
    </row>
    <row r="9" spans="1:42" x14ac:dyDescent="0.2">
      <c r="A9" s="236" t="s">
        <v>69</v>
      </c>
      <c r="B9" s="237"/>
      <c r="C9" s="71">
        <f>SUM(C4:C8)</f>
        <v>0</v>
      </c>
      <c r="D9" s="87">
        <f t="shared" ref="D9:AO9" si="1">SUM(D4:D8)</f>
        <v>0</v>
      </c>
      <c r="E9" s="87">
        <f t="shared" si="1"/>
        <v>0</v>
      </c>
      <c r="F9" s="87">
        <f t="shared" si="1"/>
        <v>0</v>
      </c>
      <c r="G9" s="87">
        <f t="shared" si="1"/>
        <v>0</v>
      </c>
      <c r="H9" s="87">
        <f t="shared" si="1"/>
        <v>0</v>
      </c>
      <c r="I9" s="87">
        <f t="shared" si="1"/>
        <v>0</v>
      </c>
      <c r="J9" s="87">
        <f t="shared" si="1"/>
        <v>0</v>
      </c>
      <c r="K9" s="87">
        <f t="shared" si="1"/>
        <v>0</v>
      </c>
      <c r="L9" s="87">
        <f t="shared" si="1"/>
        <v>0</v>
      </c>
      <c r="M9" s="87">
        <f t="shared" si="1"/>
        <v>0</v>
      </c>
      <c r="N9" s="87">
        <f t="shared" si="1"/>
        <v>0</v>
      </c>
      <c r="O9" s="87">
        <f t="shared" si="1"/>
        <v>0</v>
      </c>
      <c r="P9" s="87">
        <f t="shared" si="1"/>
        <v>0</v>
      </c>
      <c r="Q9" s="87">
        <f t="shared" si="1"/>
        <v>0</v>
      </c>
      <c r="R9" s="87">
        <f t="shared" si="1"/>
        <v>0</v>
      </c>
      <c r="S9" s="87">
        <f t="shared" si="1"/>
        <v>0</v>
      </c>
      <c r="T9" s="87">
        <f t="shared" si="1"/>
        <v>0</v>
      </c>
      <c r="U9" s="87">
        <f t="shared" si="1"/>
        <v>0</v>
      </c>
      <c r="V9" s="87">
        <f t="shared" si="1"/>
        <v>0</v>
      </c>
      <c r="W9" s="87">
        <f t="shared" si="1"/>
        <v>0</v>
      </c>
      <c r="X9" s="87">
        <f t="shared" si="1"/>
        <v>0</v>
      </c>
      <c r="Y9" s="87">
        <f t="shared" si="1"/>
        <v>0</v>
      </c>
      <c r="Z9" s="87">
        <f t="shared" si="1"/>
        <v>0</v>
      </c>
      <c r="AA9" s="87">
        <f t="shared" si="1"/>
        <v>0</v>
      </c>
      <c r="AB9" s="87">
        <f t="shared" si="1"/>
        <v>0</v>
      </c>
      <c r="AC9" s="87">
        <f t="shared" si="1"/>
        <v>0</v>
      </c>
      <c r="AD9" s="87">
        <f t="shared" si="1"/>
        <v>0</v>
      </c>
      <c r="AE9" s="87">
        <f t="shared" si="1"/>
        <v>0</v>
      </c>
      <c r="AF9" s="87">
        <f t="shared" si="1"/>
        <v>0</v>
      </c>
      <c r="AG9" s="87">
        <f t="shared" si="1"/>
        <v>0</v>
      </c>
      <c r="AH9" s="87">
        <f t="shared" si="1"/>
        <v>0</v>
      </c>
      <c r="AI9" s="87">
        <f t="shared" si="1"/>
        <v>0</v>
      </c>
      <c r="AJ9" s="87">
        <f t="shared" si="1"/>
        <v>0</v>
      </c>
      <c r="AK9" s="87">
        <f t="shared" si="1"/>
        <v>0</v>
      </c>
      <c r="AL9" s="87">
        <f t="shared" si="1"/>
        <v>0</v>
      </c>
      <c r="AM9" s="87">
        <f t="shared" si="1"/>
        <v>0</v>
      </c>
      <c r="AN9" s="87">
        <f t="shared" si="1"/>
        <v>0</v>
      </c>
      <c r="AO9" s="87">
        <f t="shared" si="1"/>
        <v>0</v>
      </c>
      <c r="AP9" s="84" t="e">
        <f t="shared" si="0"/>
        <v>#DIV/0!</v>
      </c>
    </row>
    <row r="10" spans="1:42" s="73" customFormat="1" ht="13.5" thickBot="1" x14ac:dyDescent="0.25">
      <c r="A10" s="236" t="s">
        <v>70</v>
      </c>
      <c r="B10" s="237"/>
      <c r="C10" s="72">
        <f>Saisie!D57</f>
        <v>0</v>
      </c>
      <c r="D10" s="88">
        <f>Saisie!E57</f>
        <v>0</v>
      </c>
      <c r="E10" s="88">
        <f>Saisie!F57</f>
        <v>0</v>
      </c>
      <c r="F10" s="88">
        <f>Saisie!G57</f>
        <v>0</v>
      </c>
      <c r="G10" s="88">
        <f>Saisie!H57</f>
        <v>0</v>
      </c>
      <c r="H10" s="88">
        <f>Saisie!I57</f>
        <v>0</v>
      </c>
      <c r="I10" s="88">
        <f>Saisie!J57</f>
        <v>0</v>
      </c>
      <c r="J10" s="88">
        <f>Saisie!K57</f>
        <v>0</v>
      </c>
      <c r="K10" s="88">
        <f>Saisie!L57</f>
        <v>0</v>
      </c>
      <c r="L10" s="88">
        <f>Saisie!M57</f>
        <v>0</v>
      </c>
      <c r="M10" s="88">
        <f>Saisie!N57</f>
        <v>0</v>
      </c>
      <c r="N10" s="88">
        <f>Saisie!O57</f>
        <v>0</v>
      </c>
      <c r="O10" s="88">
        <f>Saisie!P57</f>
        <v>0</v>
      </c>
      <c r="P10" s="88">
        <f>Saisie!Q57</f>
        <v>0</v>
      </c>
      <c r="Q10" s="88">
        <f>Saisie!R57</f>
        <v>0</v>
      </c>
      <c r="R10" s="88">
        <f>Saisie!S57</f>
        <v>0</v>
      </c>
      <c r="S10" s="88">
        <f>Saisie!T57</f>
        <v>0</v>
      </c>
      <c r="T10" s="88">
        <f>Saisie!U57</f>
        <v>0</v>
      </c>
      <c r="U10" s="88">
        <f>Saisie!V57</f>
        <v>0</v>
      </c>
      <c r="V10" s="88">
        <f>Saisie!W57</f>
        <v>0</v>
      </c>
      <c r="W10" s="88">
        <f>Saisie!X57</f>
        <v>0</v>
      </c>
      <c r="X10" s="88">
        <f>Saisie!Y57</f>
        <v>0</v>
      </c>
      <c r="Y10" s="88">
        <f>Saisie!Z57</f>
        <v>0</v>
      </c>
      <c r="Z10" s="88">
        <f>Saisie!AA57</f>
        <v>0</v>
      </c>
      <c r="AA10" s="88">
        <f>Saisie!AB57</f>
        <v>0</v>
      </c>
      <c r="AB10" s="88">
        <f>Saisie!AC57</f>
        <v>0</v>
      </c>
      <c r="AC10" s="88">
        <f>Saisie!AD57</f>
        <v>0</v>
      </c>
      <c r="AD10" s="88">
        <f>Saisie!AE57</f>
        <v>0</v>
      </c>
      <c r="AE10" s="88">
        <f>Saisie!AF57</f>
        <v>0</v>
      </c>
      <c r="AF10" s="88">
        <f>Saisie!AG57</f>
        <v>0</v>
      </c>
      <c r="AG10" s="88">
        <f>Saisie!AH57</f>
        <v>0</v>
      </c>
      <c r="AH10" s="88">
        <f>Saisie!AI57</f>
        <v>0</v>
      </c>
      <c r="AI10" s="88">
        <f>Saisie!AJ57</f>
        <v>0</v>
      </c>
      <c r="AJ10" s="88">
        <f>Saisie!AK57</f>
        <v>0</v>
      </c>
      <c r="AK10" s="88">
        <f>Saisie!AL57</f>
        <v>0</v>
      </c>
      <c r="AL10" s="88">
        <f>Saisie!AM57</f>
        <v>0</v>
      </c>
      <c r="AM10" s="88">
        <f>Saisie!AN57</f>
        <v>0</v>
      </c>
      <c r="AN10" s="88">
        <f>Saisie!AO57</f>
        <v>0</v>
      </c>
      <c r="AO10" s="88">
        <f>Saisie!AP57</f>
        <v>0</v>
      </c>
      <c r="AP10" s="84" t="e">
        <f t="shared" si="0"/>
        <v>#DIV/0!</v>
      </c>
    </row>
    <row r="11" spans="1:42" s="76" customFormat="1" ht="13.5" thickBot="1" x14ac:dyDescent="0.25">
      <c r="A11" s="234" t="s">
        <v>71</v>
      </c>
      <c r="B11" s="235"/>
      <c r="C11" s="75">
        <f>C9/(43-C10)</f>
        <v>0</v>
      </c>
      <c r="D11" s="75">
        <f t="shared" ref="D11:AO11" si="2">D9/(43-D10)</f>
        <v>0</v>
      </c>
      <c r="E11" s="75">
        <f t="shared" si="2"/>
        <v>0</v>
      </c>
      <c r="F11" s="75">
        <f t="shared" si="2"/>
        <v>0</v>
      </c>
      <c r="G11" s="75">
        <f t="shared" si="2"/>
        <v>0</v>
      </c>
      <c r="H11" s="75">
        <f t="shared" si="2"/>
        <v>0</v>
      </c>
      <c r="I11" s="75">
        <f t="shared" si="2"/>
        <v>0</v>
      </c>
      <c r="J11" s="75">
        <f t="shared" si="2"/>
        <v>0</v>
      </c>
      <c r="K11" s="75">
        <f t="shared" si="2"/>
        <v>0</v>
      </c>
      <c r="L11" s="75">
        <f t="shared" si="2"/>
        <v>0</v>
      </c>
      <c r="M11" s="75">
        <f t="shared" si="2"/>
        <v>0</v>
      </c>
      <c r="N11" s="75">
        <f t="shared" si="2"/>
        <v>0</v>
      </c>
      <c r="O11" s="75">
        <f t="shared" si="2"/>
        <v>0</v>
      </c>
      <c r="P11" s="75">
        <f t="shared" si="2"/>
        <v>0</v>
      </c>
      <c r="Q11" s="75">
        <f t="shared" si="2"/>
        <v>0</v>
      </c>
      <c r="R11" s="75">
        <f t="shared" si="2"/>
        <v>0</v>
      </c>
      <c r="S11" s="75">
        <f t="shared" si="2"/>
        <v>0</v>
      </c>
      <c r="T11" s="75">
        <f t="shared" si="2"/>
        <v>0</v>
      </c>
      <c r="U11" s="75">
        <f t="shared" si="2"/>
        <v>0</v>
      </c>
      <c r="V11" s="75">
        <f t="shared" si="2"/>
        <v>0</v>
      </c>
      <c r="W11" s="75">
        <f t="shared" si="2"/>
        <v>0</v>
      </c>
      <c r="X11" s="75">
        <f t="shared" si="2"/>
        <v>0</v>
      </c>
      <c r="Y11" s="75">
        <f t="shared" si="2"/>
        <v>0</v>
      </c>
      <c r="Z11" s="75">
        <f t="shared" si="2"/>
        <v>0</v>
      </c>
      <c r="AA11" s="75">
        <f t="shared" si="2"/>
        <v>0</v>
      </c>
      <c r="AB11" s="75">
        <f t="shared" si="2"/>
        <v>0</v>
      </c>
      <c r="AC11" s="75">
        <f t="shared" si="2"/>
        <v>0</v>
      </c>
      <c r="AD11" s="75">
        <f t="shared" si="2"/>
        <v>0</v>
      </c>
      <c r="AE11" s="75">
        <f t="shared" si="2"/>
        <v>0</v>
      </c>
      <c r="AF11" s="75">
        <f t="shared" si="2"/>
        <v>0</v>
      </c>
      <c r="AG11" s="75">
        <f t="shared" si="2"/>
        <v>0</v>
      </c>
      <c r="AH11" s="75">
        <f t="shared" si="2"/>
        <v>0</v>
      </c>
      <c r="AI11" s="75">
        <f t="shared" si="2"/>
        <v>0</v>
      </c>
      <c r="AJ11" s="75">
        <f t="shared" si="2"/>
        <v>0</v>
      </c>
      <c r="AK11" s="75">
        <f t="shared" si="2"/>
        <v>0</v>
      </c>
      <c r="AL11" s="75">
        <f t="shared" si="2"/>
        <v>0</v>
      </c>
      <c r="AM11" s="75">
        <f t="shared" si="2"/>
        <v>0</v>
      </c>
      <c r="AN11" s="75">
        <f t="shared" si="2"/>
        <v>0</v>
      </c>
      <c r="AO11" s="75">
        <f t="shared" si="2"/>
        <v>0</v>
      </c>
      <c r="AP11" s="89" t="e">
        <f t="shared" si="0"/>
        <v>#DIV/0!</v>
      </c>
    </row>
    <row r="12" spans="1:42" ht="33.75" x14ac:dyDescent="0.2">
      <c r="A12" s="79" t="s">
        <v>93</v>
      </c>
      <c r="B12" s="54">
        <f>B3</f>
        <v>0</v>
      </c>
      <c r="C12" s="90" t="str">
        <f>C3</f>
        <v xml:space="preserve"> </v>
      </c>
      <c r="D12" s="90" t="str">
        <f>D3</f>
        <v xml:space="preserve"> </v>
      </c>
      <c r="E12" s="90" t="str">
        <f t="shared" ref="E12:AO12" si="3">E3</f>
        <v xml:space="preserve"> </v>
      </c>
      <c r="F12" s="90" t="str">
        <f t="shared" si="3"/>
        <v xml:space="preserve"> </v>
      </c>
      <c r="G12" s="90" t="str">
        <f t="shared" si="3"/>
        <v xml:space="preserve"> </v>
      </c>
      <c r="H12" s="90" t="str">
        <f t="shared" si="3"/>
        <v xml:space="preserve"> </v>
      </c>
      <c r="I12" s="90" t="str">
        <f t="shared" si="3"/>
        <v xml:space="preserve"> </v>
      </c>
      <c r="J12" s="90" t="str">
        <f t="shared" si="3"/>
        <v xml:space="preserve"> </v>
      </c>
      <c r="K12" s="90" t="str">
        <f t="shared" si="3"/>
        <v xml:space="preserve"> </v>
      </c>
      <c r="L12" s="90" t="str">
        <f t="shared" si="3"/>
        <v xml:space="preserve"> </v>
      </c>
      <c r="M12" s="90" t="str">
        <f t="shared" si="3"/>
        <v xml:space="preserve"> </v>
      </c>
      <c r="N12" s="90" t="str">
        <f t="shared" si="3"/>
        <v xml:space="preserve"> </v>
      </c>
      <c r="O12" s="90" t="str">
        <f t="shared" si="3"/>
        <v xml:space="preserve"> </v>
      </c>
      <c r="P12" s="90" t="str">
        <f t="shared" si="3"/>
        <v xml:space="preserve"> </v>
      </c>
      <c r="Q12" s="90" t="str">
        <f t="shared" si="3"/>
        <v xml:space="preserve"> </v>
      </c>
      <c r="R12" s="90" t="str">
        <f t="shared" si="3"/>
        <v xml:space="preserve"> </v>
      </c>
      <c r="S12" s="90" t="str">
        <f t="shared" si="3"/>
        <v xml:space="preserve"> </v>
      </c>
      <c r="T12" s="90" t="str">
        <f t="shared" si="3"/>
        <v xml:space="preserve"> </v>
      </c>
      <c r="U12" s="90" t="str">
        <f t="shared" si="3"/>
        <v xml:space="preserve"> </v>
      </c>
      <c r="V12" s="90" t="str">
        <f t="shared" si="3"/>
        <v xml:space="preserve"> </v>
      </c>
      <c r="W12" s="90" t="str">
        <f t="shared" si="3"/>
        <v xml:space="preserve"> </v>
      </c>
      <c r="X12" s="90" t="str">
        <f t="shared" si="3"/>
        <v xml:space="preserve"> </v>
      </c>
      <c r="Y12" s="90" t="str">
        <f t="shared" si="3"/>
        <v xml:space="preserve"> </v>
      </c>
      <c r="Z12" s="90" t="str">
        <f t="shared" si="3"/>
        <v xml:space="preserve"> </v>
      </c>
      <c r="AA12" s="90" t="str">
        <f t="shared" si="3"/>
        <v xml:space="preserve"> </v>
      </c>
      <c r="AB12" s="90" t="str">
        <f t="shared" si="3"/>
        <v xml:space="preserve"> </v>
      </c>
      <c r="AC12" s="90" t="str">
        <f t="shared" si="3"/>
        <v xml:space="preserve"> </v>
      </c>
      <c r="AD12" s="90" t="str">
        <f t="shared" si="3"/>
        <v xml:space="preserve"> </v>
      </c>
      <c r="AE12" s="90" t="str">
        <f t="shared" si="3"/>
        <v xml:space="preserve"> </v>
      </c>
      <c r="AF12" s="90" t="str">
        <f t="shared" si="3"/>
        <v xml:space="preserve"> </v>
      </c>
      <c r="AG12" s="90" t="str">
        <f t="shared" si="3"/>
        <v xml:space="preserve"> </v>
      </c>
      <c r="AH12" s="90" t="str">
        <f t="shared" si="3"/>
        <v xml:space="preserve"> </v>
      </c>
      <c r="AI12" s="90" t="str">
        <f t="shared" si="3"/>
        <v xml:space="preserve"> </v>
      </c>
      <c r="AJ12" s="90" t="str">
        <f t="shared" si="3"/>
        <v xml:space="preserve"> </v>
      </c>
      <c r="AK12" s="90" t="str">
        <f t="shared" si="3"/>
        <v xml:space="preserve"> </v>
      </c>
      <c r="AL12" s="90" t="str">
        <f t="shared" si="3"/>
        <v xml:space="preserve"> </v>
      </c>
      <c r="AM12" s="90" t="str">
        <f t="shared" si="3"/>
        <v xml:space="preserve"> </v>
      </c>
      <c r="AN12" s="90" t="str">
        <f t="shared" si="3"/>
        <v xml:space="preserve"> </v>
      </c>
      <c r="AO12" s="90" t="str">
        <f t="shared" si="3"/>
        <v xml:space="preserve"> </v>
      </c>
    </row>
    <row r="13" spans="1:42" x14ac:dyDescent="0.2">
      <c r="A13" s="81" t="s">
        <v>142</v>
      </c>
      <c r="B13" s="91" t="s">
        <v>143</v>
      </c>
      <c r="C13" s="82">
        <f>COUNTIF(Saisie!D61:D82,1)</f>
        <v>0</v>
      </c>
      <c r="D13" s="82">
        <f>COUNTIF(Saisie!E61:E82,1)</f>
        <v>0</v>
      </c>
      <c r="E13" s="82">
        <f>COUNTIF(Saisie!F61:F82,1)</f>
        <v>0</v>
      </c>
      <c r="F13" s="82">
        <f>COUNTIF(Saisie!G61:G82,1)</f>
        <v>0</v>
      </c>
      <c r="G13" s="82">
        <f>COUNTIF(Saisie!H61:H82,1)</f>
        <v>0</v>
      </c>
      <c r="H13" s="82">
        <f>COUNTIF(Saisie!I61:I82,1)</f>
        <v>0</v>
      </c>
      <c r="I13" s="82">
        <f>COUNTIF(Saisie!J61:J82,1)</f>
        <v>0</v>
      </c>
      <c r="J13" s="82">
        <f>COUNTIF(Saisie!K61:K82,1)</f>
        <v>0</v>
      </c>
      <c r="K13" s="82">
        <f>COUNTIF(Saisie!L61:L82,1)</f>
        <v>0</v>
      </c>
      <c r="L13" s="82">
        <f>COUNTIF(Saisie!M61:M82,1)</f>
        <v>0</v>
      </c>
      <c r="M13" s="82">
        <f>COUNTIF(Saisie!N61:N82,1)</f>
        <v>0</v>
      </c>
      <c r="N13" s="82">
        <f>COUNTIF(Saisie!O61:O82,1)</f>
        <v>0</v>
      </c>
      <c r="O13" s="82">
        <f>COUNTIF(Saisie!P61:P82,1)</f>
        <v>0</v>
      </c>
      <c r="P13" s="82">
        <f>COUNTIF(Saisie!Q61:Q82,1)</f>
        <v>0</v>
      </c>
      <c r="Q13" s="82">
        <f>COUNTIF(Saisie!R61:R82,1)</f>
        <v>0</v>
      </c>
      <c r="R13" s="82">
        <f>COUNTIF(Saisie!S61:S82,1)</f>
        <v>0</v>
      </c>
      <c r="S13" s="82">
        <f>COUNTIF(Saisie!T61:T82,1)</f>
        <v>0</v>
      </c>
      <c r="T13" s="82">
        <f>COUNTIF(Saisie!U61:U82,1)</f>
        <v>0</v>
      </c>
      <c r="U13" s="82">
        <f>COUNTIF(Saisie!V61:V82,1)</f>
        <v>0</v>
      </c>
      <c r="V13" s="82">
        <f>COUNTIF(Saisie!W61:W82,1)</f>
        <v>0</v>
      </c>
      <c r="W13" s="82">
        <f>COUNTIF(Saisie!X61:X82,1)</f>
        <v>0</v>
      </c>
      <c r="X13" s="82">
        <f>COUNTIF(Saisie!Y61:Y82,1)</f>
        <v>0</v>
      </c>
      <c r="Y13" s="82">
        <f>COUNTIF(Saisie!Z61:Z82,1)</f>
        <v>0</v>
      </c>
      <c r="Z13" s="82">
        <f>COUNTIF(Saisie!AA61:AA82,1)</f>
        <v>0</v>
      </c>
      <c r="AA13" s="82">
        <f>COUNTIF(Saisie!AB61:AB82,1)</f>
        <v>0</v>
      </c>
      <c r="AB13" s="82">
        <f>COUNTIF(Saisie!AC61:AC82,1)</f>
        <v>0</v>
      </c>
      <c r="AC13" s="82">
        <f>COUNTIF(Saisie!AD61:AD82,1)</f>
        <v>0</v>
      </c>
      <c r="AD13" s="82">
        <f>COUNTIF(Saisie!AE61:AE82,1)</f>
        <v>0</v>
      </c>
      <c r="AE13" s="82">
        <f>COUNTIF(Saisie!AF61:AF82,1)</f>
        <v>0</v>
      </c>
      <c r="AF13" s="82">
        <f>COUNTIF(Saisie!AG61:AG82,1)</f>
        <v>0</v>
      </c>
      <c r="AG13" s="82">
        <f>COUNTIF(Saisie!AH61:AH82,1)</f>
        <v>0</v>
      </c>
      <c r="AH13" s="82">
        <f>COUNTIF(Saisie!AI61:AI82,1)</f>
        <v>0</v>
      </c>
      <c r="AI13" s="82">
        <f>COUNTIF(Saisie!AJ61:AJ82,1)</f>
        <v>0</v>
      </c>
      <c r="AJ13" s="82">
        <f>COUNTIF(Saisie!AK61:AK82,1)</f>
        <v>0</v>
      </c>
      <c r="AK13" s="82">
        <f>COUNTIF(Saisie!AL61:AL82,1)</f>
        <v>0</v>
      </c>
      <c r="AL13" s="82">
        <f>COUNTIF(Saisie!AM61:AM82,1)</f>
        <v>0</v>
      </c>
      <c r="AM13" s="82">
        <f>COUNTIF(Saisie!AN61:AN82,1)</f>
        <v>0</v>
      </c>
      <c r="AN13" s="82">
        <f>COUNTIF(Saisie!AO61:AO82,1)</f>
        <v>0</v>
      </c>
      <c r="AO13" s="82">
        <f>COUNTIF(Saisie!AP61:AP82,1)</f>
        <v>0</v>
      </c>
      <c r="AP13" s="64" t="e">
        <f>SUM(C13:AO13)/$AP$3</f>
        <v>#DIV/0!</v>
      </c>
    </row>
    <row r="14" spans="1:42" x14ac:dyDescent="0.2">
      <c r="A14" s="81" t="s">
        <v>73</v>
      </c>
      <c r="B14" s="86" t="s">
        <v>141</v>
      </c>
      <c r="C14" s="82">
        <f>COUNTIF(Saisie!D83:D91,1)</f>
        <v>0</v>
      </c>
      <c r="D14" s="82">
        <f>COUNTIF(Saisie!E83:E91,1)</f>
        <v>0</v>
      </c>
      <c r="E14" s="82">
        <f>COUNTIF(Saisie!F83:F91,1)</f>
        <v>0</v>
      </c>
      <c r="F14" s="82">
        <f>COUNTIF(Saisie!G83:G91,1)</f>
        <v>0</v>
      </c>
      <c r="G14" s="82">
        <f>COUNTIF(Saisie!H83:H91,1)</f>
        <v>0</v>
      </c>
      <c r="H14" s="82">
        <f>COUNTIF(Saisie!I83:I91,1)</f>
        <v>0</v>
      </c>
      <c r="I14" s="82">
        <f>COUNTIF(Saisie!J83:J91,1)</f>
        <v>0</v>
      </c>
      <c r="J14" s="82">
        <f>COUNTIF(Saisie!K83:K91,1)</f>
        <v>0</v>
      </c>
      <c r="K14" s="82">
        <f>COUNTIF(Saisie!L83:L91,1)</f>
        <v>0</v>
      </c>
      <c r="L14" s="82">
        <f>COUNTIF(Saisie!M83:M91,1)</f>
        <v>0</v>
      </c>
      <c r="M14" s="82">
        <f>COUNTIF(Saisie!N83:N91,1)</f>
        <v>0</v>
      </c>
      <c r="N14" s="82">
        <f>COUNTIF(Saisie!O83:O91,1)</f>
        <v>0</v>
      </c>
      <c r="O14" s="82">
        <f>COUNTIF(Saisie!P83:P91,1)</f>
        <v>0</v>
      </c>
      <c r="P14" s="82">
        <f>COUNTIF(Saisie!Q83:Q91,1)</f>
        <v>0</v>
      </c>
      <c r="Q14" s="82">
        <f>COUNTIF(Saisie!R83:R91,1)</f>
        <v>0</v>
      </c>
      <c r="R14" s="82">
        <f>COUNTIF(Saisie!S83:S91,1)</f>
        <v>0</v>
      </c>
      <c r="S14" s="82">
        <f>COUNTIF(Saisie!T83:T91,1)</f>
        <v>0</v>
      </c>
      <c r="T14" s="82">
        <f>COUNTIF(Saisie!U83:U91,1)</f>
        <v>0</v>
      </c>
      <c r="U14" s="82">
        <f>COUNTIF(Saisie!V83:V91,1)</f>
        <v>0</v>
      </c>
      <c r="V14" s="82">
        <f>COUNTIF(Saisie!W83:W91,1)</f>
        <v>0</v>
      </c>
      <c r="W14" s="82">
        <f>COUNTIF(Saisie!X83:X91,1)</f>
        <v>0</v>
      </c>
      <c r="X14" s="82">
        <f>COUNTIF(Saisie!Y83:Y91,1)</f>
        <v>0</v>
      </c>
      <c r="Y14" s="82">
        <f>COUNTIF(Saisie!Z83:Z91,1)</f>
        <v>0</v>
      </c>
      <c r="Z14" s="82">
        <f>COUNTIF(Saisie!AA83:AA91,1)</f>
        <v>0</v>
      </c>
      <c r="AA14" s="82">
        <f>COUNTIF(Saisie!AB83:AB91,1)</f>
        <v>0</v>
      </c>
      <c r="AB14" s="82">
        <f>COUNTIF(Saisie!AC83:AC91,1)</f>
        <v>0</v>
      </c>
      <c r="AC14" s="82">
        <f>COUNTIF(Saisie!AD83:AD91,1)</f>
        <v>0</v>
      </c>
      <c r="AD14" s="82">
        <f>COUNTIF(Saisie!AE83:AE91,1)</f>
        <v>0</v>
      </c>
      <c r="AE14" s="82">
        <f>COUNTIF(Saisie!AF83:AF91,1)</f>
        <v>0</v>
      </c>
      <c r="AF14" s="82">
        <f>COUNTIF(Saisie!AG83:AG91,1)</f>
        <v>0</v>
      </c>
      <c r="AG14" s="82">
        <f>COUNTIF(Saisie!AH83:AH91,1)</f>
        <v>0</v>
      </c>
      <c r="AH14" s="82">
        <f>COUNTIF(Saisie!AI83:AI91,1)</f>
        <v>0</v>
      </c>
      <c r="AI14" s="82">
        <f>COUNTIF(Saisie!AJ83:AJ91,1)</f>
        <v>0</v>
      </c>
      <c r="AJ14" s="82">
        <f>COUNTIF(Saisie!AK83:AK91,1)</f>
        <v>0</v>
      </c>
      <c r="AK14" s="82">
        <f>COUNTIF(Saisie!AL83:AL91,1)</f>
        <v>0</v>
      </c>
      <c r="AL14" s="82">
        <f>COUNTIF(Saisie!AM83:AM91,1)</f>
        <v>0</v>
      </c>
      <c r="AM14" s="82">
        <f>COUNTIF(Saisie!AN83:AN91,1)</f>
        <v>0</v>
      </c>
      <c r="AN14" s="82">
        <f>COUNTIF(Saisie!AO83:AO91,1)</f>
        <v>0</v>
      </c>
      <c r="AO14" s="82">
        <f>COUNTIF(Saisie!AP83:AP91,1)</f>
        <v>0</v>
      </c>
      <c r="AP14" s="64" t="e">
        <f t="shared" ref="AP14:AP18" si="4">SUM(C14:AO14)/$AP$3</f>
        <v>#DIV/0!</v>
      </c>
    </row>
    <row r="15" spans="1:42" ht="13.5" thickBot="1" x14ac:dyDescent="0.25">
      <c r="A15" s="81" t="s">
        <v>74</v>
      </c>
      <c r="B15" s="86" t="s">
        <v>8</v>
      </c>
      <c r="C15" s="82">
        <f>COUNTIF(Saisie!D92:D94,1)</f>
        <v>0</v>
      </c>
      <c r="D15" s="82">
        <f>COUNTIF(Saisie!E92:E94,1)</f>
        <v>0</v>
      </c>
      <c r="E15" s="82">
        <f>COUNTIF(Saisie!F92:F94,1)</f>
        <v>0</v>
      </c>
      <c r="F15" s="82">
        <f>COUNTIF(Saisie!G92:G94,1)</f>
        <v>0</v>
      </c>
      <c r="G15" s="82">
        <f>COUNTIF(Saisie!H92:H94,1)</f>
        <v>0</v>
      </c>
      <c r="H15" s="82">
        <f>COUNTIF(Saisie!I92:I94,1)</f>
        <v>0</v>
      </c>
      <c r="I15" s="82">
        <f>COUNTIF(Saisie!J92:J94,1)</f>
        <v>0</v>
      </c>
      <c r="J15" s="82">
        <f>COUNTIF(Saisie!K92:K94,1)</f>
        <v>0</v>
      </c>
      <c r="K15" s="82">
        <f>COUNTIF(Saisie!L92:L94,1)</f>
        <v>0</v>
      </c>
      <c r="L15" s="82">
        <f>COUNTIF(Saisie!M92:M94,1)</f>
        <v>0</v>
      </c>
      <c r="M15" s="82">
        <f>COUNTIF(Saisie!N92:N94,1)</f>
        <v>0</v>
      </c>
      <c r="N15" s="82">
        <f>COUNTIF(Saisie!O92:O94,1)</f>
        <v>0</v>
      </c>
      <c r="O15" s="82">
        <f>COUNTIF(Saisie!P92:P94,1)</f>
        <v>0</v>
      </c>
      <c r="P15" s="82">
        <f>COUNTIF(Saisie!Q92:Q94,1)</f>
        <v>0</v>
      </c>
      <c r="Q15" s="82">
        <f>COUNTIF(Saisie!R92:R94,1)</f>
        <v>0</v>
      </c>
      <c r="R15" s="82">
        <f>COUNTIF(Saisie!S92:S94,1)</f>
        <v>0</v>
      </c>
      <c r="S15" s="82">
        <f>COUNTIF(Saisie!T92:T94,1)</f>
        <v>0</v>
      </c>
      <c r="T15" s="82">
        <f>COUNTIF(Saisie!U92:U94,1)</f>
        <v>0</v>
      </c>
      <c r="U15" s="82">
        <f>COUNTIF(Saisie!V92:V94,1)</f>
        <v>0</v>
      </c>
      <c r="V15" s="82">
        <f>COUNTIF(Saisie!W92:W94,1)</f>
        <v>0</v>
      </c>
      <c r="W15" s="82">
        <f>COUNTIF(Saisie!X92:X94,1)</f>
        <v>0</v>
      </c>
      <c r="X15" s="82">
        <f>COUNTIF(Saisie!Y92:Y94,1)</f>
        <v>0</v>
      </c>
      <c r="Y15" s="82">
        <f>COUNTIF(Saisie!Z92:Z94,1)</f>
        <v>0</v>
      </c>
      <c r="Z15" s="82">
        <f>COUNTIF(Saisie!AA92:AA94,1)</f>
        <v>0</v>
      </c>
      <c r="AA15" s="82">
        <f>COUNTIF(Saisie!AB92:AB94,1)</f>
        <v>0</v>
      </c>
      <c r="AB15" s="82">
        <f>COUNTIF(Saisie!AC92:AC94,1)</f>
        <v>0</v>
      </c>
      <c r="AC15" s="82">
        <f>COUNTIF(Saisie!AD92:AD94,1)</f>
        <v>0</v>
      </c>
      <c r="AD15" s="82">
        <f>COUNTIF(Saisie!AE92:AE94,1)</f>
        <v>0</v>
      </c>
      <c r="AE15" s="82">
        <f>COUNTIF(Saisie!AF92:AF94,1)</f>
        <v>0</v>
      </c>
      <c r="AF15" s="82">
        <f>COUNTIF(Saisie!AG92:AG94,1)</f>
        <v>0</v>
      </c>
      <c r="AG15" s="82">
        <f>COUNTIF(Saisie!AH92:AH94,1)</f>
        <v>0</v>
      </c>
      <c r="AH15" s="82">
        <f>COUNTIF(Saisie!AI92:AI94,1)</f>
        <v>0</v>
      </c>
      <c r="AI15" s="82">
        <f>COUNTIF(Saisie!AJ92:AJ94,1)</f>
        <v>0</v>
      </c>
      <c r="AJ15" s="82">
        <f>COUNTIF(Saisie!AK92:AK94,1)</f>
        <v>0</v>
      </c>
      <c r="AK15" s="82">
        <f>COUNTIF(Saisie!AL92:AL94,1)</f>
        <v>0</v>
      </c>
      <c r="AL15" s="82">
        <f>COUNTIF(Saisie!AM92:AM94,1)</f>
        <v>0</v>
      </c>
      <c r="AM15" s="82">
        <f>COUNTIF(Saisie!AN92:AN94,1)</f>
        <v>0</v>
      </c>
      <c r="AN15" s="82">
        <f>COUNTIF(Saisie!AO92:AO94,1)</f>
        <v>0</v>
      </c>
      <c r="AO15" s="82">
        <f>COUNTIF(Saisie!AP92:AP94,1)</f>
        <v>0</v>
      </c>
      <c r="AP15" s="64" t="e">
        <f t="shared" si="4"/>
        <v>#DIV/0!</v>
      </c>
    </row>
    <row r="16" spans="1:42" ht="13.5" thickBot="1" x14ac:dyDescent="0.25">
      <c r="A16" s="232" t="s">
        <v>69</v>
      </c>
      <c r="B16" s="233"/>
      <c r="C16" s="71">
        <f>SUM(C13:C15)</f>
        <v>0</v>
      </c>
      <c r="D16" s="71">
        <f>SUM(D13:D15)</f>
        <v>0</v>
      </c>
      <c r="E16" s="71">
        <f>SUM(E13:E15)</f>
        <v>0</v>
      </c>
      <c r="F16" s="71">
        <f>SUM(F13:F15)</f>
        <v>0</v>
      </c>
      <c r="G16" s="71">
        <f>SUM(G13:G15)</f>
        <v>0</v>
      </c>
      <c r="H16" s="71">
        <f>SUM(H13:H15)</f>
        <v>0</v>
      </c>
      <c r="I16" s="71">
        <f>SUM(I13:I15)</f>
        <v>0</v>
      </c>
      <c r="J16" s="71">
        <f>SUM(J13:J15)</f>
        <v>0</v>
      </c>
      <c r="K16" s="71">
        <f>SUM(K13:K15)</f>
        <v>0</v>
      </c>
      <c r="L16" s="71">
        <f>SUM(L13:L15)</f>
        <v>0</v>
      </c>
      <c r="M16" s="71">
        <f>SUM(M13:M15)</f>
        <v>0</v>
      </c>
      <c r="N16" s="71">
        <f>SUM(N13:N15)</f>
        <v>0</v>
      </c>
      <c r="O16" s="71">
        <f>SUM(O13:O15)</f>
        <v>0</v>
      </c>
      <c r="P16" s="71">
        <f>SUM(P13:P15)</f>
        <v>0</v>
      </c>
      <c r="Q16" s="71">
        <f>SUM(Q13:Q15)</f>
        <v>0</v>
      </c>
      <c r="R16" s="71">
        <f>SUM(R13:R15)</f>
        <v>0</v>
      </c>
      <c r="S16" s="71">
        <f>SUM(S13:S15)</f>
        <v>0</v>
      </c>
      <c r="T16" s="71">
        <f>SUM(T13:T15)</f>
        <v>0</v>
      </c>
      <c r="U16" s="71">
        <f>SUM(U13:U15)</f>
        <v>0</v>
      </c>
      <c r="V16" s="71">
        <f>SUM(V13:V15)</f>
        <v>0</v>
      </c>
      <c r="W16" s="71">
        <f>SUM(W13:W15)</f>
        <v>0</v>
      </c>
      <c r="X16" s="71">
        <f>SUM(X13:X15)</f>
        <v>0</v>
      </c>
      <c r="Y16" s="71">
        <f>SUM(Y13:Y15)</f>
        <v>0</v>
      </c>
      <c r="Z16" s="71">
        <f>SUM(Z13:Z15)</f>
        <v>0</v>
      </c>
      <c r="AA16" s="71">
        <f>SUM(AA13:AA15)</f>
        <v>0</v>
      </c>
      <c r="AB16" s="71">
        <f>SUM(AB13:AB15)</f>
        <v>0</v>
      </c>
      <c r="AC16" s="71">
        <f>SUM(AC13:AC15)</f>
        <v>0</v>
      </c>
      <c r="AD16" s="71">
        <f>SUM(AD13:AD15)</f>
        <v>0</v>
      </c>
      <c r="AE16" s="71">
        <f>SUM(AE13:AE15)</f>
        <v>0</v>
      </c>
      <c r="AF16" s="71">
        <f>SUM(AF13:AF15)</f>
        <v>0</v>
      </c>
      <c r="AG16" s="71">
        <f>SUM(AG13:AG15)</f>
        <v>0</v>
      </c>
      <c r="AH16" s="71">
        <f>SUM(AH13:AH15)</f>
        <v>0</v>
      </c>
      <c r="AI16" s="71">
        <f>SUM(AI13:AI15)</f>
        <v>0</v>
      </c>
      <c r="AJ16" s="71">
        <f>SUM(AJ13:AJ15)</f>
        <v>0</v>
      </c>
      <c r="AK16" s="71">
        <f>SUM(AK13:AK15)</f>
        <v>0</v>
      </c>
      <c r="AL16" s="71">
        <f>SUM(AL13:AL15)</f>
        <v>0</v>
      </c>
      <c r="AM16" s="71">
        <f>SUM(AM13:AM15)</f>
        <v>0</v>
      </c>
      <c r="AN16" s="71">
        <f>SUM(AN13:AN15)</f>
        <v>0</v>
      </c>
      <c r="AO16" s="71">
        <f>SUM(AO13:AO15)</f>
        <v>0</v>
      </c>
      <c r="AP16" s="64" t="e">
        <f t="shared" si="4"/>
        <v>#DIV/0!</v>
      </c>
    </row>
    <row r="17" spans="1:42" s="73" customFormat="1" ht="13.5" thickBot="1" x14ac:dyDescent="0.25">
      <c r="A17" s="232" t="s">
        <v>70</v>
      </c>
      <c r="B17" s="233"/>
      <c r="C17" s="71">
        <f>Saisie!D98</f>
        <v>0</v>
      </c>
      <c r="D17" s="71">
        <f>Saisie!E98</f>
        <v>0</v>
      </c>
      <c r="E17" s="71">
        <f>Saisie!F98</f>
        <v>0</v>
      </c>
      <c r="F17" s="71">
        <f>Saisie!G98</f>
        <v>0</v>
      </c>
      <c r="G17" s="71">
        <f>Saisie!H98</f>
        <v>0</v>
      </c>
      <c r="H17" s="71">
        <f>Saisie!I98</f>
        <v>0</v>
      </c>
      <c r="I17" s="71">
        <f>Saisie!J98</f>
        <v>0</v>
      </c>
      <c r="J17" s="71">
        <f>Saisie!K98</f>
        <v>0</v>
      </c>
      <c r="K17" s="71">
        <f>Saisie!L98</f>
        <v>0</v>
      </c>
      <c r="L17" s="71">
        <f>Saisie!M98</f>
        <v>0</v>
      </c>
      <c r="M17" s="71">
        <f>Saisie!N98</f>
        <v>0</v>
      </c>
      <c r="N17" s="71">
        <f>Saisie!O98</f>
        <v>0</v>
      </c>
      <c r="O17" s="71">
        <f>Saisie!P98</f>
        <v>0</v>
      </c>
      <c r="P17" s="71">
        <f>Saisie!Q98</f>
        <v>0</v>
      </c>
      <c r="Q17" s="71">
        <f>Saisie!R98</f>
        <v>0</v>
      </c>
      <c r="R17" s="71">
        <f>Saisie!S98</f>
        <v>0</v>
      </c>
      <c r="S17" s="71">
        <f>Saisie!T98</f>
        <v>0</v>
      </c>
      <c r="T17" s="71">
        <f>Saisie!U98</f>
        <v>0</v>
      </c>
      <c r="U17" s="71">
        <f>Saisie!V98</f>
        <v>0</v>
      </c>
      <c r="V17" s="71">
        <f>Saisie!W98</f>
        <v>0</v>
      </c>
      <c r="W17" s="71">
        <f>Saisie!X98</f>
        <v>0</v>
      </c>
      <c r="X17" s="71">
        <f>Saisie!Y98</f>
        <v>0</v>
      </c>
      <c r="Y17" s="71">
        <f>Saisie!Z98</f>
        <v>0</v>
      </c>
      <c r="Z17" s="71">
        <f>Saisie!AA98</f>
        <v>0</v>
      </c>
      <c r="AA17" s="71">
        <f>Saisie!AB98</f>
        <v>0</v>
      </c>
      <c r="AB17" s="71">
        <f>Saisie!AC98</f>
        <v>0</v>
      </c>
      <c r="AC17" s="71">
        <f>Saisie!AD98</f>
        <v>0</v>
      </c>
      <c r="AD17" s="71">
        <f>Saisie!AE98</f>
        <v>0</v>
      </c>
      <c r="AE17" s="71">
        <f>Saisie!AF98</f>
        <v>0</v>
      </c>
      <c r="AF17" s="71">
        <f>Saisie!AG98</f>
        <v>0</v>
      </c>
      <c r="AG17" s="71">
        <f>Saisie!AH98</f>
        <v>0</v>
      </c>
      <c r="AH17" s="71">
        <f>Saisie!AI98</f>
        <v>0</v>
      </c>
      <c r="AI17" s="71">
        <f>Saisie!AJ98</f>
        <v>0</v>
      </c>
      <c r="AJ17" s="71">
        <f>Saisie!AK98</f>
        <v>0</v>
      </c>
      <c r="AK17" s="71">
        <f>Saisie!AL98</f>
        <v>0</v>
      </c>
      <c r="AL17" s="71">
        <f>Saisie!AM98</f>
        <v>0</v>
      </c>
      <c r="AM17" s="71">
        <f>Saisie!AN98</f>
        <v>0</v>
      </c>
      <c r="AN17" s="71">
        <f>Saisie!AO98</f>
        <v>0</v>
      </c>
      <c r="AO17" s="71">
        <f>Saisie!AP98</f>
        <v>0</v>
      </c>
      <c r="AP17" s="64" t="e">
        <f t="shared" si="4"/>
        <v>#DIV/0!</v>
      </c>
    </row>
    <row r="18" spans="1:42" s="77" customFormat="1" ht="13.5" thickBot="1" x14ac:dyDescent="0.25">
      <c r="A18" s="234" t="s">
        <v>71</v>
      </c>
      <c r="B18" s="235"/>
      <c r="C18" s="75">
        <f>C16/(34-C17)</f>
        <v>0</v>
      </c>
      <c r="D18" s="75">
        <f t="shared" ref="D18:AO18" si="5">D16/(34-D17)</f>
        <v>0</v>
      </c>
      <c r="E18" s="75">
        <f t="shared" si="5"/>
        <v>0</v>
      </c>
      <c r="F18" s="75">
        <f t="shared" si="5"/>
        <v>0</v>
      </c>
      <c r="G18" s="75">
        <f t="shared" si="5"/>
        <v>0</v>
      </c>
      <c r="H18" s="75">
        <f t="shared" si="5"/>
        <v>0</v>
      </c>
      <c r="I18" s="75">
        <f t="shared" si="5"/>
        <v>0</v>
      </c>
      <c r="J18" s="75">
        <f t="shared" si="5"/>
        <v>0</v>
      </c>
      <c r="K18" s="75">
        <f t="shared" si="5"/>
        <v>0</v>
      </c>
      <c r="L18" s="75">
        <f t="shared" si="5"/>
        <v>0</v>
      </c>
      <c r="M18" s="75">
        <f t="shared" si="5"/>
        <v>0</v>
      </c>
      <c r="N18" s="75">
        <f t="shared" si="5"/>
        <v>0</v>
      </c>
      <c r="O18" s="75">
        <f t="shared" si="5"/>
        <v>0</v>
      </c>
      <c r="P18" s="75">
        <f t="shared" si="5"/>
        <v>0</v>
      </c>
      <c r="Q18" s="75">
        <f t="shared" si="5"/>
        <v>0</v>
      </c>
      <c r="R18" s="75">
        <f t="shared" si="5"/>
        <v>0</v>
      </c>
      <c r="S18" s="75">
        <f t="shared" si="5"/>
        <v>0</v>
      </c>
      <c r="T18" s="75">
        <f t="shared" si="5"/>
        <v>0</v>
      </c>
      <c r="U18" s="75">
        <f t="shared" si="5"/>
        <v>0</v>
      </c>
      <c r="V18" s="75">
        <f t="shared" si="5"/>
        <v>0</v>
      </c>
      <c r="W18" s="75">
        <f t="shared" si="5"/>
        <v>0</v>
      </c>
      <c r="X18" s="75">
        <f t="shared" si="5"/>
        <v>0</v>
      </c>
      <c r="Y18" s="75">
        <f t="shared" si="5"/>
        <v>0</v>
      </c>
      <c r="Z18" s="75">
        <f t="shared" si="5"/>
        <v>0</v>
      </c>
      <c r="AA18" s="75">
        <f t="shared" si="5"/>
        <v>0</v>
      </c>
      <c r="AB18" s="75">
        <f t="shared" si="5"/>
        <v>0</v>
      </c>
      <c r="AC18" s="75">
        <f t="shared" si="5"/>
        <v>0</v>
      </c>
      <c r="AD18" s="75">
        <f t="shared" si="5"/>
        <v>0</v>
      </c>
      <c r="AE18" s="75">
        <f t="shared" si="5"/>
        <v>0</v>
      </c>
      <c r="AF18" s="75">
        <f t="shared" si="5"/>
        <v>0</v>
      </c>
      <c r="AG18" s="75">
        <f t="shared" si="5"/>
        <v>0</v>
      </c>
      <c r="AH18" s="75">
        <f t="shared" si="5"/>
        <v>0</v>
      </c>
      <c r="AI18" s="75">
        <f t="shared" si="5"/>
        <v>0</v>
      </c>
      <c r="AJ18" s="75">
        <f t="shared" si="5"/>
        <v>0</v>
      </c>
      <c r="AK18" s="75">
        <f t="shared" si="5"/>
        <v>0</v>
      </c>
      <c r="AL18" s="75">
        <f t="shared" si="5"/>
        <v>0</v>
      </c>
      <c r="AM18" s="75">
        <f t="shared" si="5"/>
        <v>0</v>
      </c>
      <c r="AN18" s="75">
        <f t="shared" si="5"/>
        <v>0</v>
      </c>
      <c r="AO18" s="75">
        <f t="shared" si="5"/>
        <v>0</v>
      </c>
      <c r="AP18" s="92" t="e">
        <f t="shared" si="4"/>
        <v>#DIV/0!</v>
      </c>
    </row>
    <row r="19" spans="1:42" x14ac:dyDescent="0.2">
      <c r="B19" s="54">
        <f>B12</f>
        <v>0</v>
      </c>
      <c r="C19" s="90" t="str">
        <f>C3</f>
        <v xml:space="preserve"> </v>
      </c>
      <c r="D19" s="90" t="str">
        <f t="shared" ref="D19:AO19" si="6">D3</f>
        <v xml:space="preserve"> </v>
      </c>
      <c r="E19" s="90" t="str">
        <f t="shared" si="6"/>
        <v xml:space="preserve"> </v>
      </c>
      <c r="F19" s="90" t="str">
        <f t="shared" si="6"/>
        <v xml:space="preserve"> </v>
      </c>
      <c r="G19" s="90" t="str">
        <f t="shared" si="6"/>
        <v xml:space="preserve"> </v>
      </c>
      <c r="H19" s="90" t="str">
        <f t="shared" si="6"/>
        <v xml:space="preserve"> </v>
      </c>
      <c r="I19" s="90" t="str">
        <f t="shared" si="6"/>
        <v xml:space="preserve"> </v>
      </c>
      <c r="J19" s="90" t="str">
        <f t="shared" si="6"/>
        <v xml:space="preserve"> </v>
      </c>
      <c r="K19" s="90" t="str">
        <f t="shared" si="6"/>
        <v xml:space="preserve"> </v>
      </c>
      <c r="L19" s="90" t="str">
        <f t="shared" si="6"/>
        <v xml:space="preserve"> </v>
      </c>
      <c r="M19" s="90" t="str">
        <f t="shared" si="6"/>
        <v xml:space="preserve"> </v>
      </c>
      <c r="N19" s="90" t="str">
        <f t="shared" si="6"/>
        <v xml:space="preserve"> </v>
      </c>
      <c r="O19" s="90" t="str">
        <f t="shared" si="6"/>
        <v xml:space="preserve"> </v>
      </c>
      <c r="P19" s="90" t="str">
        <f t="shared" si="6"/>
        <v xml:space="preserve"> </v>
      </c>
      <c r="Q19" s="90" t="str">
        <f t="shared" si="6"/>
        <v xml:space="preserve"> </v>
      </c>
      <c r="R19" s="90" t="str">
        <f t="shared" si="6"/>
        <v xml:space="preserve"> </v>
      </c>
      <c r="S19" s="90" t="str">
        <f t="shared" si="6"/>
        <v xml:space="preserve"> </v>
      </c>
      <c r="T19" s="90" t="str">
        <f t="shared" si="6"/>
        <v xml:space="preserve"> </v>
      </c>
      <c r="U19" s="90" t="str">
        <f t="shared" si="6"/>
        <v xml:space="preserve"> </v>
      </c>
      <c r="V19" s="90" t="str">
        <f t="shared" si="6"/>
        <v xml:space="preserve"> </v>
      </c>
      <c r="W19" s="90" t="str">
        <f t="shared" si="6"/>
        <v xml:space="preserve"> </v>
      </c>
      <c r="X19" s="90" t="str">
        <f t="shared" si="6"/>
        <v xml:space="preserve"> </v>
      </c>
      <c r="Y19" s="90" t="str">
        <f t="shared" si="6"/>
        <v xml:space="preserve"> </v>
      </c>
      <c r="Z19" s="90" t="str">
        <f t="shared" si="6"/>
        <v xml:space="preserve"> </v>
      </c>
      <c r="AA19" s="90" t="str">
        <f t="shared" si="6"/>
        <v xml:space="preserve"> </v>
      </c>
      <c r="AB19" s="90" t="str">
        <f t="shared" si="6"/>
        <v xml:space="preserve"> </v>
      </c>
      <c r="AC19" s="90" t="str">
        <f t="shared" si="6"/>
        <v xml:space="preserve"> </v>
      </c>
      <c r="AD19" s="90" t="str">
        <f t="shared" si="6"/>
        <v xml:space="preserve"> </v>
      </c>
      <c r="AE19" s="90" t="str">
        <f t="shared" si="6"/>
        <v xml:space="preserve"> </v>
      </c>
      <c r="AF19" s="90" t="str">
        <f t="shared" si="6"/>
        <v xml:space="preserve"> </v>
      </c>
      <c r="AG19" s="90" t="str">
        <f t="shared" si="6"/>
        <v xml:space="preserve"> </v>
      </c>
      <c r="AH19" s="90" t="str">
        <f t="shared" si="6"/>
        <v xml:space="preserve"> </v>
      </c>
      <c r="AI19" s="90" t="str">
        <f t="shared" si="6"/>
        <v xml:space="preserve"> </v>
      </c>
      <c r="AJ19" s="90" t="str">
        <f t="shared" si="6"/>
        <v xml:space="preserve"> </v>
      </c>
      <c r="AK19" s="90" t="str">
        <f t="shared" si="6"/>
        <v xml:space="preserve"> </v>
      </c>
      <c r="AL19" s="90" t="str">
        <f t="shared" si="6"/>
        <v xml:space="preserve"> </v>
      </c>
      <c r="AM19" s="90" t="str">
        <f t="shared" si="6"/>
        <v xml:space="preserve"> </v>
      </c>
      <c r="AN19" s="90" t="str">
        <f t="shared" si="6"/>
        <v xml:space="preserve"> </v>
      </c>
      <c r="AO19" s="90" t="str">
        <f t="shared" si="6"/>
        <v xml:space="preserve"> </v>
      </c>
    </row>
  </sheetData>
  <sheetProtection sheet="1" objects="1" scenarios="1" selectLockedCells="1"/>
  <mergeCells count="6">
    <mergeCell ref="A16:B16"/>
    <mergeCell ref="A17:B17"/>
    <mergeCell ref="A18:B18"/>
    <mergeCell ref="A11:B11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baseColWidth="10" defaultRowHeight="12.75" x14ac:dyDescent="0.2"/>
  <sheetData>
    <row r="2" spans="2:2" x14ac:dyDescent="0.2">
      <c r="B2" s="1"/>
    </row>
    <row r="3" spans="2:2" x14ac:dyDescent="0.2">
      <c r="B3" s="1"/>
    </row>
    <row r="4" spans="2:2" x14ac:dyDescent="0.2">
      <c r="B4">
        <v>1</v>
      </c>
    </row>
    <row r="5" spans="2:2" x14ac:dyDescent="0.2">
      <c r="B5">
        <v>9</v>
      </c>
    </row>
    <row r="6" spans="2:2" x14ac:dyDescent="0.2">
      <c r="B6">
        <v>0</v>
      </c>
    </row>
    <row r="7" spans="2:2" x14ac:dyDescent="0.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Bertrand CLAUDE</cp:lastModifiedBy>
  <cp:lastPrinted>2015-08-22T10:17:11Z</cp:lastPrinted>
  <dcterms:created xsi:type="dcterms:W3CDTF">2008-01-30T09:45:32Z</dcterms:created>
  <dcterms:modified xsi:type="dcterms:W3CDTF">2015-09-12T14:27:55Z</dcterms:modified>
</cp:coreProperties>
</file>