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8675" windowHeight="11790" activeTab="0"/>
  </bookViews>
  <sheets>
    <sheet name="CTSD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<sst xmlns="http://schemas.openxmlformats.org/spreadsheetml/2006/main" count="36" uniqueCount="36">
  <si>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Liste rectorat</t>
  </si>
  <si>
    <t>Heures attribuées R2013</t>
  </si>
  <si>
    <t>DISPOSITIF COLLEGES CIBLES R2014</t>
  </si>
  <si>
    <t>0240010F : CLG ALIENOR D AQUITAINE-BRANTOME</t>
  </si>
  <si>
    <t>0240011G : CLG LEROI-GOURHAN-LE BUGUE</t>
  </si>
  <si>
    <t>0240016M : CLG ARNAULT DE MAREUIL-MAREUIL</t>
  </si>
  <si>
    <t>0240037K : CLG JULES FERRY-TERRASSON-LAVILLEDIEU</t>
  </si>
  <si>
    <t>0240040N : CLG LEONCE BOURLIAGUET-THIVIERS</t>
  </si>
  <si>
    <t>0240043S : CLG LES MARCHES DE L OCCITANIE-PIEGUT-PLUVIERS</t>
  </si>
  <si>
    <t>0240044T : CLG HENRI BRETIN-NEUVIC</t>
  </si>
  <si>
    <t>0240045U : CLG CHARLES DE GAULLE-LA COQUILLE</t>
  </si>
  <si>
    <t>0240047W : CLG JEAN MOULIN-COULOUNIEIX-CHAMIERS</t>
  </si>
  <si>
    <t>0240052B : CLG ANNE FRANK-PERIGUEUX</t>
  </si>
  <si>
    <t>0240053C : CLG MAX BRAMERIE-LA FORCE</t>
  </si>
  <si>
    <t>0240055E : CLG DRONNE-DOUBLE-ST-AULAYE</t>
  </si>
  <si>
    <t>0240073Z : CLG MICHEL DEBET-TOCANE-ST-APRE</t>
  </si>
  <si>
    <t>0240106K : CLG OLYMPE DE GOUGES-VELINES</t>
  </si>
  <si>
    <t>0240117X : CLG JEAN ROSTAND-MONTPON-MENESTEROL</t>
  </si>
  <si>
    <t>0240119Z : CLG EUGENE LE ROY-BERGERAC</t>
  </si>
  <si>
    <t>0240158S : CLG JEAN MONNET-LALINDE</t>
  </si>
  <si>
    <t>0240650B : CLG ARTHUR RIMBAUD-ST-ASTIER</t>
  </si>
  <si>
    <t>0240927C : CLG YVON DELBOS-MONTIGNAC</t>
  </si>
  <si>
    <t>0240962R : CLG PIERRE FANLAC-BELVES</t>
  </si>
  <si>
    <t>0240996C : CLG JACQUES PREVERT-BERGERAC</t>
  </si>
  <si>
    <t>0240997D : CLG-ANNESSE-ET-BEAULIEU</t>
  </si>
  <si>
    <t>0241007P : CLG GIRAUT DE BORNEIL-EXCIDEUIL</t>
  </si>
  <si>
    <t>0241011U : CLG ARNAUD DANIEL-RIBERAC</t>
  </si>
  <si>
    <t>0241041B : CLG ALCIDE DUSOLIER-NONTRON</t>
  </si>
  <si>
    <t>HSA</t>
  </si>
  <si>
    <t>TOTAL</t>
  </si>
  <si>
    <t>Réalisé le 12 mars 2014</t>
  </si>
  <si>
    <t>DSDEN24/DSM2</t>
  </si>
  <si>
    <t>Attribution HSA R2014</t>
  </si>
  <si>
    <t>HP</t>
  </si>
  <si>
    <t>DGH</t>
  </si>
  <si>
    <t>Nouvelle DGH après attribution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</si>
</sst>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>
        <color indexed="62"/>
      </bottom>
    </border>
    <border>
      <left style="medium"/>
      <right style="medium"/>
      <top style="thin">
        <color indexed="62"/>
      </top>
      <bottom style="thin">
        <color indexed="62"/>
      </bottom>
    </border>
    <border>
      <left style="medium"/>
      <right style="medium"/>
      <top style="thin">
        <color indexed="62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3" fillId="34" borderId="16" xfId="0" applyFont="1" applyFill="1" applyBorder="1" applyAlignment="1">
      <alignment horizontal="left" vertical="top" wrapText="1"/>
    </xf>
    <xf numFmtId="0" fontId="3" fillId="34" borderId="17" xfId="0" applyFont="1" applyFill="1" applyBorder="1" applyAlignment="1">
      <alignment horizontal="left" vertical="top" wrapText="1"/>
    </xf>
    <xf numFmtId="0" fontId="4" fillId="34" borderId="17" xfId="0" applyFont="1" applyFill="1" applyBorder="1" applyAlignment="1">
      <alignment horizontal="left" vertical="top" wrapText="1"/>
    </xf>
    <xf numFmtId="0" fontId="3" fillId="34" borderId="18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/>
    </xf>
    <xf numFmtId="0" fontId="0" fillId="0" borderId="0" xfId="0" applyFill="1" applyBorder="1" applyAlignment="1">
      <alignment/>
    </xf>
    <xf numFmtId="0" fontId="2" fillId="35" borderId="19" xfId="0" applyFont="1" applyFill="1" applyBorder="1" applyAlignment="1">
      <alignment/>
    </xf>
    <xf numFmtId="0" fontId="0" fillId="35" borderId="20" xfId="0" applyFill="1" applyBorder="1" applyAlignment="1">
      <alignment horizontal="center"/>
    </xf>
    <xf numFmtId="164" fontId="6" fillId="0" borderId="21" xfId="51" applyNumberFormat="1" applyFont="1" applyBorder="1" applyAlignment="1">
      <alignment horizontal="center"/>
      <protection/>
    </xf>
    <xf numFmtId="0" fontId="5" fillId="0" borderId="0" xfId="51" applyNumberFormat="1" applyFont="1" applyFill="1" applyBorder="1" applyAlignment="1" applyProtection="1">
      <alignment horizontal="left"/>
      <protection/>
    </xf>
    <xf numFmtId="164" fontId="6" fillId="0" borderId="0" xfId="51" applyNumberFormat="1" applyFont="1" applyBorder="1" applyAlignment="1">
      <alignment horizontal="center"/>
      <protection/>
    </xf>
    <xf numFmtId="164" fontId="5" fillId="0" borderId="0" xfId="51" applyNumberFormat="1" applyFont="1" applyBorder="1" applyAlignment="1">
      <alignment horizontal="center"/>
      <protection/>
    </xf>
    <xf numFmtId="0" fontId="0" fillId="35" borderId="22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5" fillId="33" borderId="21" xfId="51" applyNumberFormat="1" applyFont="1" applyFill="1" applyBorder="1" applyAlignment="1" applyProtection="1">
      <alignment horizontal="left"/>
      <protection/>
    </xf>
    <xf numFmtId="164" fontId="6" fillId="0" borderId="23" xfId="51" applyNumberFormat="1" applyFont="1" applyBorder="1" applyAlignment="1">
      <alignment horizontal="center"/>
      <protection/>
    </xf>
    <xf numFmtId="164" fontId="5" fillId="0" borderId="24" xfId="51" applyNumberFormat="1" applyFont="1" applyBorder="1" applyAlignment="1">
      <alignment horizontal="center"/>
      <protection/>
    </xf>
    <xf numFmtId="0" fontId="0" fillId="33" borderId="23" xfId="0" applyFill="1" applyBorder="1" applyAlignment="1">
      <alignment/>
    </xf>
    <xf numFmtId="164" fontId="6" fillId="33" borderId="24" xfId="51" applyNumberFormat="1" applyFont="1" applyFill="1" applyBorder="1" applyAlignment="1">
      <alignment horizontal="center"/>
      <protection/>
    </xf>
    <xf numFmtId="164" fontId="6" fillId="0" borderId="25" xfId="51" applyNumberFormat="1" applyFont="1" applyBorder="1" applyAlignment="1">
      <alignment horizontal="center"/>
      <protection/>
    </xf>
    <xf numFmtId="164" fontId="6" fillId="0" borderId="26" xfId="51" applyNumberFormat="1" applyFont="1" applyBorder="1" applyAlignment="1">
      <alignment horizontal="center"/>
      <protection/>
    </xf>
    <xf numFmtId="164" fontId="5" fillId="0" borderId="27" xfId="51" applyNumberFormat="1" applyFont="1" applyBorder="1" applyAlignment="1">
      <alignment horizontal="center"/>
      <protection/>
    </xf>
    <xf numFmtId="0" fontId="2" fillId="36" borderId="28" xfId="0" applyFont="1" applyFill="1" applyBorder="1" applyAlignment="1">
      <alignment horizontal="center"/>
    </xf>
    <xf numFmtId="0" fontId="2" fillId="36" borderId="29" xfId="0" applyFont="1" applyFill="1" applyBorder="1" applyAlignment="1">
      <alignment horizontal="center"/>
    </xf>
    <xf numFmtId="0" fontId="2" fillId="36" borderId="30" xfId="0" applyFont="1" applyFill="1" applyBorder="1" applyAlignment="1">
      <alignment horizontal="center"/>
    </xf>
    <xf numFmtId="0" fontId="0" fillId="35" borderId="19" xfId="0" applyFill="1" applyBorder="1" applyAlignment="1">
      <alignment horizontal="center"/>
    </xf>
    <xf numFmtId="0" fontId="0" fillId="35" borderId="31" xfId="0" applyFill="1" applyBorder="1" applyAlignment="1">
      <alignment horizontal="center"/>
    </xf>
    <xf numFmtId="0" fontId="0" fillId="35" borderId="32" xfId="0" applyFill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 3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zoomScalePageLayoutView="0" workbookViewId="0" topLeftCell="A1">
      <selection activeCell="B3" sqref="B3"/>
    </sheetView>
  </sheetViews>
  <sheetFormatPr defaultColWidth="11.421875" defaultRowHeight="12.75"/>
  <cols>
    <col min="1" max="1" width="54.28125" style="0" customWidth="1"/>
    <col min="2" max="3" width="21.8515625" style="0" customWidth="1"/>
    <col min="5" max="5" width="18.00390625" style="0" customWidth="1"/>
  </cols>
  <sheetData>
    <row r="1" ht="12.75">
      <c r="A1" t="s">
        <v>31</v>
      </c>
    </row>
    <row r="2" ht="12.75">
      <c r="A2" t="s">
        <v>30</v>
      </c>
    </row>
    <row r="4" ht="13.5" thickBot="1">
      <c r="A4" s="1" t="s">
        <v>2</v>
      </c>
    </row>
    <row r="5" spans="2:6" ht="13.5" thickBot="1">
      <c r="B5" s="16"/>
      <c r="C5" s="16"/>
      <c r="D5" s="36" t="s">
        <v>35</v>
      </c>
      <c r="E5" s="37"/>
      <c r="F5" s="38"/>
    </row>
    <row r="6" spans="1:6" ht="13.5" thickBot="1">
      <c r="A6" s="17" t="s">
        <v>0</v>
      </c>
      <c r="B6" s="18" t="s">
        <v>1</v>
      </c>
      <c r="C6" s="23" t="s">
        <v>32</v>
      </c>
      <c r="D6" s="33" t="s">
        <v>33</v>
      </c>
      <c r="E6" s="34" t="s">
        <v>28</v>
      </c>
      <c r="F6" s="35" t="s">
        <v>34</v>
      </c>
    </row>
    <row r="7" spans="1:7" ht="15.75">
      <c r="A7" s="11" t="s">
        <v>3</v>
      </c>
      <c r="B7" s="9">
        <v>6</v>
      </c>
      <c r="C7" s="10">
        <v>6</v>
      </c>
      <c r="D7" s="26">
        <v>345</v>
      </c>
      <c r="E7" s="19">
        <f>16+6</f>
        <v>22</v>
      </c>
      <c r="F7" s="27">
        <f>D7+E7</f>
        <v>367</v>
      </c>
      <c r="G7" s="22"/>
    </row>
    <row r="8" spans="1:7" ht="15.75">
      <c r="A8" s="12" t="s">
        <v>4</v>
      </c>
      <c r="B8" s="6">
        <v>6</v>
      </c>
      <c r="C8" s="3">
        <v>6</v>
      </c>
      <c r="D8" s="26">
        <v>308</v>
      </c>
      <c r="E8" s="19">
        <f>17+6</f>
        <v>23</v>
      </c>
      <c r="F8" s="27">
        <f>D8+E8</f>
        <v>331</v>
      </c>
      <c r="G8" s="22"/>
    </row>
    <row r="9" spans="1:7" ht="15.75">
      <c r="A9" s="12" t="s">
        <v>5</v>
      </c>
      <c r="B9" s="7"/>
      <c r="C9" s="3">
        <v>4</v>
      </c>
      <c r="D9" s="26">
        <v>242.5</v>
      </c>
      <c r="E9" s="19">
        <f>10+4</f>
        <v>14</v>
      </c>
      <c r="F9" s="27">
        <f>D9+E9</f>
        <v>256.5</v>
      </c>
      <c r="G9" s="22"/>
    </row>
    <row r="10" spans="1:7" ht="15.75">
      <c r="A10" s="12" t="s">
        <v>6</v>
      </c>
      <c r="B10" s="6">
        <v>6</v>
      </c>
      <c r="C10" s="3">
        <v>6</v>
      </c>
      <c r="D10" s="26">
        <v>754.5</v>
      </c>
      <c r="E10" s="19">
        <f>42+6</f>
        <v>48</v>
      </c>
      <c r="F10" s="27">
        <f>D10+E10</f>
        <v>802.5</v>
      </c>
      <c r="G10" s="22"/>
    </row>
    <row r="11" spans="1:7" ht="15.75">
      <c r="A11" s="12" t="s">
        <v>7</v>
      </c>
      <c r="B11" s="6">
        <v>9</v>
      </c>
      <c r="C11" s="4"/>
      <c r="D11" s="28"/>
      <c r="E11" s="25"/>
      <c r="F11" s="29"/>
      <c r="G11" s="22"/>
    </row>
    <row r="12" spans="1:7" ht="15.75">
      <c r="A12" s="13" t="s">
        <v>8</v>
      </c>
      <c r="B12" s="6">
        <v>6</v>
      </c>
      <c r="C12" s="3">
        <v>4</v>
      </c>
      <c r="D12" s="26">
        <v>250.5</v>
      </c>
      <c r="E12" s="19">
        <f>10+4</f>
        <v>14</v>
      </c>
      <c r="F12" s="27">
        <f aca="true" t="shared" si="0" ref="F12:F19">D12+E12</f>
        <v>264.5</v>
      </c>
      <c r="G12" s="22"/>
    </row>
    <row r="13" spans="1:7" ht="15.75">
      <c r="A13" s="12" t="s">
        <v>9</v>
      </c>
      <c r="B13" s="7"/>
      <c r="C13" s="3">
        <v>6</v>
      </c>
      <c r="D13" s="26">
        <v>327.5</v>
      </c>
      <c r="E13" s="19">
        <f>18+6</f>
        <v>24</v>
      </c>
      <c r="F13" s="27">
        <f t="shared" si="0"/>
        <v>351.5</v>
      </c>
      <c r="G13" s="22"/>
    </row>
    <row r="14" spans="1:7" ht="15.75">
      <c r="A14" s="12" t="s">
        <v>10</v>
      </c>
      <c r="B14" s="6">
        <v>6</v>
      </c>
      <c r="C14" s="3">
        <v>6</v>
      </c>
      <c r="D14" s="26">
        <v>244.5</v>
      </c>
      <c r="E14" s="19">
        <f>10+6</f>
        <v>16</v>
      </c>
      <c r="F14" s="27">
        <f t="shared" si="0"/>
        <v>260.5</v>
      </c>
      <c r="G14" s="22"/>
    </row>
    <row r="15" spans="1:7" ht="15.75">
      <c r="A15" s="12" t="s">
        <v>11</v>
      </c>
      <c r="B15" s="6">
        <v>9</v>
      </c>
      <c r="C15" s="24">
        <v>7</v>
      </c>
      <c r="D15" s="26">
        <v>572.5</v>
      </c>
      <c r="E15" s="19">
        <f>36+7</f>
        <v>43</v>
      </c>
      <c r="F15" s="27">
        <f t="shared" si="0"/>
        <v>615.5</v>
      </c>
      <c r="G15" s="22"/>
    </row>
    <row r="16" spans="1:7" ht="15.75">
      <c r="A16" s="12" t="s">
        <v>12</v>
      </c>
      <c r="B16" s="7"/>
      <c r="C16" s="3">
        <v>6</v>
      </c>
      <c r="D16" s="26">
        <v>456</v>
      </c>
      <c r="E16" s="19">
        <f>19.5+6</f>
        <v>25.5</v>
      </c>
      <c r="F16" s="27">
        <f t="shared" si="0"/>
        <v>481.5</v>
      </c>
      <c r="G16" s="22"/>
    </row>
    <row r="17" spans="1:7" ht="15.75">
      <c r="A17" s="12" t="s">
        <v>13</v>
      </c>
      <c r="B17" s="6">
        <v>9</v>
      </c>
      <c r="C17" s="3">
        <v>7</v>
      </c>
      <c r="D17" s="26">
        <v>717</v>
      </c>
      <c r="E17" s="19">
        <f>42+7</f>
        <v>49</v>
      </c>
      <c r="F17" s="27">
        <f t="shared" si="0"/>
        <v>766</v>
      </c>
      <c r="G17" s="22"/>
    </row>
    <row r="18" spans="1:7" ht="15.75">
      <c r="A18" s="12" t="s">
        <v>14</v>
      </c>
      <c r="B18" s="6">
        <v>6</v>
      </c>
      <c r="C18" s="3">
        <v>5</v>
      </c>
      <c r="D18" s="26">
        <v>280.5</v>
      </c>
      <c r="E18" s="19">
        <f>12+5</f>
        <v>17</v>
      </c>
      <c r="F18" s="27">
        <f t="shared" si="0"/>
        <v>297.5</v>
      </c>
      <c r="G18" s="22"/>
    </row>
    <row r="19" spans="1:7" ht="15.75">
      <c r="A19" s="12" t="s">
        <v>15</v>
      </c>
      <c r="B19" s="7"/>
      <c r="C19" s="3">
        <v>3</v>
      </c>
      <c r="D19" s="26">
        <v>320.5</v>
      </c>
      <c r="E19" s="19">
        <f>15+3</f>
        <v>18</v>
      </c>
      <c r="F19" s="27">
        <f t="shared" si="0"/>
        <v>338.5</v>
      </c>
      <c r="G19" s="22"/>
    </row>
    <row r="20" spans="1:7" ht="15.75">
      <c r="A20" s="12" t="s">
        <v>16</v>
      </c>
      <c r="B20" s="7"/>
      <c r="C20" s="4"/>
      <c r="D20" s="28"/>
      <c r="E20" s="25"/>
      <c r="F20" s="29"/>
      <c r="G20" s="22"/>
    </row>
    <row r="21" spans="1:7" ht="15.75">
      <c r="A21" s="12" t="s">
        <v>17</v>
      </c>
      <c r="B21" s="7"/>
      <c r="C21" s="4"/>
      <c r="D21" s="28"/>
      <c r="E21" s="25"/>
      <c r="F21" s="29"/>
      <c r="G21" s="22"/>
    </row>
    <row r="22" spans="1:7" ht="15.75">
      <c r="A22" s="12" t="s">
        <v>18</v>
      </c>
      <c r="B22" s="6">
        <v>6</v>
      </c>
      <c r="C22" s="3">
        <v>6</v>
      </c>
      <c r="D22" s="26">
        <v>756.5</v>
      </c>
      <c r="E22" s="19">
        <f>44+6</f>
        <v>50</v>
      </c>
      <c r="F22" s="27">
        <f>D22+E22</f>
        <v>806.5</v>
      </c>
      <c r="G22" s="22"/>
    </row>
    <row r="23" spans="1:7" ht="15.75">
      <c r="A23" s="12" t="s">
        <v>19</v>
      </c>
      <c r="B23" s="7"/>
      <c r="C23" s="4"/>
      <c r="D23" s="28"/>
      <c r="E23" s="25"/>
      <c r="F23" s="29"/>
      <c r="G23" s="22"/>
    </row>
    <row r="24" spans="1:7" ht="15.75">
      <c r="A24" s="12" t="s">
        <v>20</v>
      </c>
      <c r="B24" s="6">
        <v>9</v>
      </c>
      <c r="C24" s="4"/>
      <c r="D24" s="28"/>
      <c r="E24" s="25"/>
      <c r="F24" s="29"/>
      <c r="G24" s="22"/>
    </row>
    <row r="25" spans="1:7" ht="15.75">
      <c r="A25" s="12" t="s">
        <v>21</v>
      </c>
      <c r="B25" s="7"/>
      <c r="C25" s="3">
        <v>6</v>
      </c>
      <c r="D25" s="26">
        <v>436</v>
      </c>
      <c r="E25" s="19">
        <f>25+6</f>
        <v>31</v>
      </c>
      <c r="F25" s="27">
        <f>D25+E25</f>
        <v>467</v>
      </c>
      <c r="G25" s="22"/>
    </row>
    <row r="26" spans="1:7" ht="15.75">
      <c r="A26" s="12" t="s">
        <v>22</v>
      </c>
      <c r="B26" s="7"/>
      <c r="C26" s="3">
        <v>6</v>
      </c>
      <c r="D26" s="26">
        <v>459.5</v>
      </c>
      <c r="E26" s="19">
        <f>21+6</f>
        <v>27</v>
      </c>
      <c r="F26" s="27">
        <f>D26+E26</f>
        <v>486.5</v>
      </c>
      <c r="G26" s="22"/>
    </row>
    <row r="27" spans="1:7" ht="15.75">
      <c r="A27" s="12" t="s">
        <v>23</v>
      </c>
      <c r="B27" s="6">
        <v>6</v>
      </c>
      <c r="C27" s="3">
        <v>7</v>
      </c>
      <c r="D27" s="26">
        <v>513</v>
      </c>
      <c r="E27" s="19">
        <f>30+7</f>
        <v>37</v>
      </c>
      <c r="F27" s="27">
        <f>D27+E27</f>
        <v>550</v>
      </c>
      <c r="G27" s="22"/>
    </row>
    <row r="28" spans="1:7" ht="15.75">
      <c r="A28" s="12" t="s">
        <v>24</v>
      </c>
      <c r="B28" s="6">
        <v>6</v>
      </c>
      <c r="C28" s="4"/>
      <c r="D28" s="28"/>
      <c r="E28" s="25"/>
      <c r="F28" s="29"/>
      <c r="G28" s="22"/>
    </row>
    <row r="29" spans="1:7" ht="15.75">
      <c r="A29" s="12" t="s">
        <v>25</v>
      </c>
      <c r="B29" s="6">
        <v>9</v>
      </c>
      <c r="C29" s="3">
        <v>7</v>
      </c>
      <c r="D29" s="26">
        <v>490</v>
      </c>
      <c r="E29" s="19">
        <f>23.5+7</f>
        <v>30.5</v>
      </c>
      <c r="F29" s="27">
        <f>D29+E29</f>
        <v>520.5</v>
      </c>
      <c r="G29" s="22"/>
    </row>
    <row r="30" spans="1:7" ht="15.75">
      <c r="A30" s="12" t="s">
        <v>26</v>
      </c>
      <c r="B30" s="6">
        <v>9</v>
      </c>
      <c r="C30" s="3">
        <v>6</v>
      </c>
      <c r="D30" s="26">
        <v>577.5</v>
      </c>
      <c r="E30" s="19">
        <f>636</f>
        <v>636</v>
      </c>
      <c r="F30" s="27">
        <f>D30+E30</f>
        <v>1213.5</v>
      </c>
      <c r="G30" s="22"/>
    </row>
    <row r="31" spans="1:7" ht="16.5" thickBot="1">
      <c r="A31" s="14" t="s">
        <v>27</v>
      </c>
      <c r="B31" s="8"/>
      <c r="C31" s="5">
        <v>7</v>
      </c>
      <c r="D31" s="30">
        <v>533</v>
      </c>
      <c r="E31" s="31">
        <f>26+7</f>
        <v>33</v>
      </c>
      <c r="F31" s="32">
        <f>D31+E31</f>
        <v>566</v>
      </c>
      <c r="G31" s="22"/>
    </row>
    <row r="32" spans="1:7" ht="15.75">
      <c r="A32" s="15" t="s">
        <v>29</v>
      </c>
      <c r="B32" s="2">
        <f>SUM(B7:B31)</f>
        <v>108</v>
      </c>
      <c r="C32" s="2">
        <f>SUM(C7:C31)</f>
        <v>111</v>
      </c>
      <c r="E32" s="20"/>
      <c r="F32" s="21"/>
      <c r="G32" s="22"/>
    </row>
  </sheetData>
  <sheetProtection/>
  <mergeCells count="1">
    <mergeCell ref="D5:F5"/>
  </mergeCells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Inspection académique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SANCHEZ</dc:creator>
  <cp:keywords/>
  <dc:description/>
  <cp:lastModifiedBy>DSDEN24-BB</cp:lastModifiedBy>
  <cp:lastPrinted>2014-03-04T13:27:28Z</cp:lastPrinted>
  <dcterms:created xsi:type="dcterms:W3CDTF">2014-03-04T09:13:18Z</dcterms:created>
  <dcterms:modified xsi:type="dcterms:W3CDTF">2014-03-13T07:57:30Z</dcterms:modified>
  <cp:category/>
  <cp:version/>
  <cp:contentType/>
  <cp:contentStatus/>
</cp:coreProperties>
</file>